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NG\fs\1_Консолидация\1_Программа госгарантий\12_2019\06_ТАРИФНОЕ\СОГЛАШЕНИЕ 5 ОТ 19.04.2019\"/>
    </mc:Choice>
  </mc:AlternateContent>
  <bookViews>
    <workbookView xWindow="0" yWindow="0" windowWidth="28800" windowHeight="12135" activeTab="1"/>
  </bookViews>
  <sheets>
    <sheet name="1 Перечень МО АПП " sheetId="4" r:id="rId1"/>
    <sheet name="1 Перечень МО АПП" sheetId="6" r:id="rId2"/>
    <sheet name="2 Перечень МО КС" sheetId="2" r:id="rId3"/>
    <sheet name="3 Перечень МО ДС" sheetId="3" r:id="rId4"/>
    <sheet name="4 ДПН АПП" sheetId="5" r:id="rId5"/>
    <sheet name="5 КСЛП" sheetId="1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1" hidden="1">'1 Перечень МО АПП'!$A$10:$P$10</definedName>
    <definedName name="_xlnm._FilterDatabase" localSheetId="2" hidden="1">'2 Перечень МО КС'!$A$11:$G$88</definedName>
    <definedName name="_xlnm._FilterDatabase" localSheetId="3" hidden="1">'3 Перечень МО ДС'!$A$9:$G$104</definedName>
    <definedName name="КСГ" localSheetId="2">[1]Справочник!$A$1:$B$65536</definedName>
    <definedName name="КСГ" localSheetId="3">[1]Справочник!$A$1:$B$65536</definedName>
    <definedName name="КСГ">[1]Справочник!$A$1:$B$65536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3" i="6" l="1"/>
  <c r="O63" i="6" s="1"/>
  <c r="F63" i="6"/>
  <c r="N70" i="6"/>
  <c r="O70" i="6" s="1"/>
  <c r="F70" i="6"/>
  <c r="N44" i="6"/>
  <c r="O44" i="6" s="1"/>
  <c r="F44" i="6"/>
  <c r="N43" i="6"/>
  <c r="O43" i="6" s="1"/>
  <c r="F43" i="6"/>
  <c r="N15" i="6"/>
  <c r="O15" i="6" s="1"/>
  <c r="F15" i="6"/>
  <c r="N42" i="6"/>
  <c r="O42" i="6" s="1"/>
  <c r="F42" i="6"/>
  <c r="N14" i="6"/>
  <c r="O14" i="6" s="1"/>
  <c r="F14" i="6"/>
  <c r="N13" i="6"/>
  <c r="O13" i="6" s="1"/>
  <c r="F13" i="6"/>
  <c r="N34" i="6"/>
  <c r="O34" i="6" s="1"/>
  <c r="F34" i="6"/>
  <c r="N24" i="6"/>
  <c r="O24" i="6" s="1"/>
  <c r="F24" i="6"/>
  <c r="N20" i="6"/>
  <c r="O20" i="6" s="1"/>
  <c r="F20" i="6"/>
  <c r="N27" i="6"/>
  <c r="O27" i="6" s="1"/>
  <c r="F27" i="6"/>
  <c r="N33" i="6"/>
  <c r="O33" i="6" s="1"/>
  <c r="F33" i="6"/>
  <c r="N68" i="6"/>
  <c r="O68" i="6" s="1"/>
  <c r="F68" i="6"/>
  <c r="N65" i="6"/>
  <c r="O65" i="6" s="1"/>
  <c r="F65" i="6"/>
  <c r="N17" i="6"/>
  <c r="O17" i="6" s="1"/>
  <c r="F17" i="6"/>
  <c r="N85" i="6"/>
  <c r="O85" i="6" s="1"/>
  <c r="F85" i="6"/>
  <c r="N19" i="6"/>
  <c r="O19" i="6" s="1"/>
  <c r="F19" i="6"/>
  <c r="N22" i="6"/>
  <c r="O22" i="6" s="1"/>
  <c r="F22" i="6"/>
  <c r="N36" i="6"/>
  <c r="O36" i="6" s="1"/>
  <c r="F36" i="6"/>
  <c r="N16" i="6"/>
  <c r="O16" i="6" s="1"/>
  <c r="F16" i="6"/>
  <c r="N29" i="6"/>
  <c r="O29" i="6" s="1"/>
  <c r="F29" i="6"/>
  <c r="N23" i="6"/>
  <c r="O23" i="6" s="1"/>
  <c r="F23" i="6"/>
  <c r="O18" i="6"/>
  <c r="N18" i="6"/>
  <c r="F18" i="6"/>
  <c r="N67" i="6"/>
  <c r="O67" i="6" s="1"/>
  <c r="F67" i="6"/>
  <c r="N84" i="6"/>
  <c r="O84" i="6" s="1"/>
  <c r="F84" i="6"/>
  <c r="N59" i="6"/>
  <c r="O59" i="6" s="1"/>
  <c r="F59" i="6"/>
  <c r="N76" i="6"/>
  <c r="O76" i="6" s="1"/>
  <c r="F76" i="6"/>
  <c r="N26" i="6"/>
  <c r="O26" i="6" s="1"/>
  <c r="F26" i="6"/>
  <c r="N56" i="6"/>
  <c r="O56" i="6" s="1"/>
  <c r="F56" i="6"/>
  <c r="N55" i="6"/>
  <c r="O55" i="6" s="1"/>
  <c r="F55" i="6"/>
  <c r="N62" i="6"/>
  <c r="O62" i="6" s="1"/>
  <c r="F62" i="6"/>
  <c r="N83" i="6"/>
  <c r="O83" i="6" s="1"/>
  <c r="F83" i="6"/>
  <c r="N54" i="6"/>
  <c r="O54" i="6" s="1"/>
  <c r="F54" i="6"/>
  <c r="N82" i="6"/>
  <c r="O82" i="6" s="1"/>
  <c r="F82" i="6"/>
  <c r="N87" i="6"/>
  <c r="O87" i="6" s="1"/>
  <c r="F87" i="6"/>
  <c r="N40" i="6"/>
  <c r="O40" i="6" s="1"/>
  <c r="F40" i="6"/>
  <c r="N86" i="6"/>
  <c r="O86" i="6" s="1"/>
  <c r="F86" i="6"/>
  <c r="N58" i="6"/>
  <c r="O58" i="6" s="1"/>
  <c r="F58" i="6"/>
  <c r="N12" i="6"/>
  <c r="O12" i="6" s="1"/>
  <c r="F12" i="6"/>
  <c r="N11" i="6"/>
  <c r="O11" i="6" s="1"/>
  <c r="F11" i="6"/>
  <c r="N51" i="6"/>
  <c r="O51" i="6" s="1"/>
  <c r="F51" i="6"/>
  <c r="N38" i="6"/>
  <c r="O38" i="6" s="1"/>
  <c r="F38" i="6"/>
  <c r="N61" i="6"/>
  <c r="O61" i="6" s="1"/>
  <c r="F61" i="6"/>
  <c r="N64" i="6"/>
  <c r="O64" i="6" s="1"/>
  <c r="F64" i="6"/>
  <c r="N60" i="6"/>
  <c r="O60" i="6" s="1"/>
  <c r="F60" i="6"/>
  <c r="N47" i="6"/>
  <c r="O47" i="6" s="1"/>
  <c r="F47" i="6"/>
  <c r="N49" i="6"/>
  <c r="O49" i="6" s="1"/>
  <c r="F49" i="6"/>
  <c r="N57" i="6"/>
  <c r="O57" i="6" s="1"/>
  <c r="F57" i="6"/>
  <c r="N39" i="6"/>
  <c r="O39" i="6" s="1"/>
  <c r="F39" i="6"/>
  <c r="N53" i="6"/>
  <c r="O53" i="6" s="1"/>
  <c r="F53" i="6"/>
  <c r="N32" i="6"/>
  <c r="O32" i="6" s="1"/>
  <c r="F32" i="6"/>
  <c r="N66" i="6"/>
  <c r="O66" i="6" s="1"/>
  <c r="F66" i="6"/>
  <c r="N50" i="6"/>
  <c r="O50" i="6" s="1"/>
  <c r="F50" i="6"/>
  <c r="N28" i="6"/>
  <c r="O28" i="6" s="1"/>
  <c r="F28" i="6"/>
  <c r="N46" i="6"/>
  <c r="O46" i="6" s="1"/>
  <c r="F46" i="6"/>
  <c r="N31" i="6"/>
  <c r="O31" i="6" s="1"/>
  <c r="F31" i="6"/>
  <c r="N25" i="6"/>
  <c r="O25" i="6" s="1"/>
  <c r="F25" i="6"/>
  <c r="O35" i="6"/>
  <c r="N35" i="6"/>
  <c r="F35" i="6"/>
  <c r="N69" i="6"/>
  <c r="O69" i="6" s="1"/>
  <c r="F69" i="6"/>
  <c r="N75" i="6"/>
  <c r="O75" i="6" s="1"/>
  <c r="F75" i="6"/>
  <c r="N52" i="6"/>
  <c r="O52" i="6" s="1"/>
  <c r="F52" i="6"/>
  <c r="N74" i="6"/>
  <c r="O74" i="6" s="1"/>
  <c r="F74" i="6"/>
  <c r="N73" i="6"/>
  <c r="O73" i="6" s="1"/>
  <c r="F73" i="6"/>
  <c r="N37" i="6"/>
  <c r="O37" i="6" s="1"/>
  <c r="F37" i="6"/>
  <c r="N30" i="6"/>
  <c r="O30" i="6" s="1"/>
  <c r="F30" i="6"/>
  <c r="N72" i="6"/>
  <c r="O72" i="6" s="1"/>
  <c r="F72" i="6"/>
  <c r="N45" i="6"/>
  <c r="O45" i="6" s="1"/>
  <c r="F45" i="6"/>
  <c r="N48" i="6"/>
  <c r="O48" i="6" s="1"/>
  <c r="F48" i="6"/>
  <c r="N71" i="6"/>
  <c r="O71" i="6" s="1"/>
  <c r="F71" i="6"/>
  <c r="N21" i="6"/>
  <c r="O21" i="6" s="1"/>
  <c r="F21" i="6"/>
  <c r="N81" i="6"/>
  <c r="O81" i="6" s="1"/>
  <c r="F81" i="6"/>
  <c r="N80" i="6"/>
  <c r="O80" i="6" s="1"/>
  <c r="F80" i="6"/>
  <c r="N41" i="6"/>
  <c r="O41" i="6" s="1"/>
  <c r="F41" i="6"/>
  <c r="N79" i="6"/>
  <c r="O79" i="6" s="1"/>
  <c r="F79" i="6"/>
  <c r="N78" i="6"/>
  <c r="O78" i="6" s="1"/>
  <c r="F78" i="6"/>
  <c r="N77" i="6"/>
  <c r="O77" i="6" s="1"/>
  <c r="F77" i="6"/>
  <c r="C3" i="6"/>
  <c r="N45" i="4" l="1"/>
  <c r="O45" i="4" s="1"/>
  <c r="N26" i="4"/>
  <c r="O26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N20" i="4"/>
  <c r="O20" i="4" s="1"/>
  <c r="N21" i="4"/>
  <c r="O21" i="4" s="1"/>
  <c r="N22" i="4"/>
  <c r="O22" i="4" s="1"/>
  <c r="N23" i="4"/>
  <c r="O23" i="4" s="1"/>
  <c r="N24" i="4"/>
  <c r="O24" i="4" s="1"/>
  <c r="N25" i="4"/>
  <c r="O25" i="4" s="1"/>
  <c r="N27" i="4"/>
  <c r="O27" i="4" s="1"/>
  <c r="N28" i="4"/>
  <c r="O28" i="4" s="1"/>
  <c r="N29" i="4"/>
  <c r="O29" i="4" s="1"/>
  <c r="N30" i="4"/>
  <c r="O30" i="4" s="1"/>
  <c r="N31" i="4"/>
  <c r="O31" i="4" s="1"/>
  <c r="N32" i="4"/>
  <c r="O32" i="4" s="1"/>
  <c r="N33" i="4"/>
  <c r="O33" i="4" s="1"/>
  <c r="N34" i="4"/>
  <c r="O34" i="4" s="1"/>
  <c r="N35" i="4"/>
  <c r="O35" i="4" s="1"/>
  <c r="N36" i="4"/>
  <c r="O36" i="4" s="1"/>
  <c r="N37" i="4"/>
  <c r="O37" i="4" s="1"/>
  <c r="N38" i="4"/>
  <c r="O38" i="4" s="1"/>
  <c r="N39" i="4"/>
  <c r="O39" i="4" s="1"/>
  <c r="N40" i="4"/>
  <c r="O40" i="4" s="1"/>
  <c r="N41" i="4"/>
  <c r="O41" i="4" s="1"/>
  <c r="N42" i="4"/>
  <c r="O42" i="4" s="1"/>
  <c r="N43" i="4"/>
  <c r="O43" i="4" s="1"/>
  <c r="N44" i="4"/>
  <c r="O44" i="4" s="1"/>
  <c r="N46" i="4"/>
  <c r="O46" i="4" s="1"/>
  <c r="N47" i="4"/>
  <c r="O47" i="4" s="1"/>
  <c r="N48" i="4"/>
  <c r="O48" i="4" s="1"/>
  <c r="N49" i="4"/>
  <c r="O49" i="4" s="1"/>
  <c r="N50" i="4"/>
  <c r="O50" i="4" s="1"/>
  <c r="N51" i="4"/>
  <c r="O51" i="4" s="1"/>
  <c r="N52" i="4"/>
  <c r="O52" i="4" s="1"/>
  <c r="N53" i="4"/>
  <c r="O53" i="4" s="1"/>
  <c r="N54" i="4"/>
  <c r="O54" i="4" s="1"/>
  <c r="N55" i="4"/>
  <c r="O55" i="4" s="1"/>
  <c r="N56" i="4"/>
  <c r="O56" i="4" s="1"/>
  <c r="N57" i="4"/>
  <c r="O57" i="4" s="1"/>
  <c r="N58" i="4"/>
  <c r="O58" i="4" s="1"/>
  <c r="N59" i="4"/>
  <c r="O59" i="4" s="1"/>
  <c r="N60" i="4"/>
  <c r="O60" i="4" s="1"/>
  <c r="N61" i="4"/>
  <c r="O61" i="4" s="1"/>
  <c r="N62" i="4"/>
  <c r="O62" i="4" s="1"/>
  <c r="N63" i="4"/>
  <c r="O63" i="4" s="1"/>
  <c r="N64" i="4"/>
  <c r="O64" i="4" s="1"/>
  <c r="N65" i="4"/>
  <c r="O65" i="4" s="1"/>
  <c r="N66" i="4"/>
  <c r="O66" i="4" s="1"/>
  <c r="N67" i="4"/>
  <c r="O67" i="4" s="1"/>
  <c r="N68" i="4"/>
  <c r="O68" i="4" s="1"/>
  <c r="N69" i="4"/>
  <c r="O69" i="4" s="1"/>
  <c r="N70" i="4"/>
  <c r="O70" i="4" s="1"/>
  <c r="N71" i="4"/>
  <c r="O71" i="4" s="1"/>
  <c r="N72" i="4"/>
  <c r="O72" i="4" s="1"/>
  <c r="N73" i="4"/>
  <c r="O73" i="4" s="1"/>
  <c r="N74" i="4"/>
  <c r="O74" i="4" s="1"/>
  <c r="N75" i="4"/>
  <c r="O75" i="4" s="1"/>
  <c r="N76" i="4"/>
  <c r="O76" i="4" s="1"/>
  <c r="N77" i="4"/>
  <c r="O77" i="4" s="1"/>
  <c r="N78" i="4"/>
  <c r="O78" i="4" s="1"/>
  <c r="N79" i="4"/>
  <c r="O79" i="4" s="1"/>
  <c r="N80" i="4"/>
  <c r="O80" i="4" s="1"/>
  <c r="N81" i="4"/>
  <c r="O81" i="4" s="1"/>
  <c r="N82" i="4"/>
  <c r="O82" i="4" s="1"/>
  <c r="N83" i="4"/>
  <c r="O83" i="4" s="1"/>
  <c r="N84" i="4"/>
  <c r="O84" i="4" s="1"/>
  <c r="N85" i="4"/>
  <c r="O85" i="4" s="1"/>
  <c r="N86" i="4"/>
  <c r="O86" i="4" s="1"/>
  <c r="N87" i="4"/>
  <c r="O87" i="4" s="1"/>
  <c r="N88" i="4"/>
  <c r="O88" i="4" s="1"/>
  <c r="N12" i="4"/>
  <c r="O12" i="4" s="1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C3" i="4"/>
  <c r="E102" i="3" l="1"/>
  <c r="E98" i="3"/>
  <c r="E85" i="2"/>
  <c r="E81" i="3" l="1"/>
  <c r="E43" i="3"/>
  <c r="E60" i="3"/>
  <c r="E33" i="3"/>
  <c r="E37" i="3"/>
  <c r="E40" i="3"/>
  <c r="E92" i="3"/>
  <c r="E50" i="2"/>
  <c r="E72" i="2"/>
  <c r="E55" i="2"/>
  <c r="E73" i="2"/>
  <c r="E57" i="2"/>
  <c r="E35" i="2"/>
  <c r="E20" i="2"/>
  <c r="E36" i="2"/>
  <c r="E21" i="2"/>
  <c r="E13" i="2"/>
  <c r="E18" i="2"/>
  <c r="E27" i="2"/>
  <c r="E17" i="2" l="1"/>
  <c r="E65" i="3"/>
  <c r="E16" i="2"/>
  <c r="E58" i="2" l="1"/>
  <c r="E12" i="2"/>
  <c r="E87" i="3"/>
  <c r="E30" i="3" l="1"/>
  <c r="E19" i="2"/>
  <c r="E75" i="3" l="1"/>
  <c r="E65" i="2"/>
  <c r="E28" i="2" l="1"/>
  <c r="E71" i="3" l="1"/>
  <c r="E53" i="3" l="1"/>
  <c r="E96" i="3"/>
  <c r="E56" i="3"/>
  <c r="E59" i="3"/>
  <c r="E42" i="3"/>
  <c r="E21" i="3"/>
  <c r="E13" i="3"/>
  <c r="E51" i="3"/>
  <c r="E49" i="3"/>
  <c r="E101" i="3"/>
  <c r="E36" i="3"/>
  <c r="E28" i="3"/>
  <c r="E15" i="3"/>
  <c r="E91" i="3"/>
  <c r="E63" i="3"/>
  <c r="E79" i="3"/>
  <c r="E100" i="3"/>
  <c r="E47" i="3"/>
  <c r="E46" i="3"/>
  <c r="E35" i="3"/>
  <c r="E39" i="3"/>
  <c r="E20" i="3"/>
  <c r="E18" i="3"/>
  <c r="E11" i="3"/>
  <c r="E12" i="3"/>
  <c r="E90" i="3"/>
  <c r="E62" i="3"/>
  <c r="E78" i="3"/>
  <c r="E48" i="3"/>
  <c r="E89" i="3"/>
  <c r="E73" i="3"/>
  <c r="E95" i="3"/>
  <c r="E77" i="3"/>
  <c r="E83" i="3"/>
  <c r="E68" i="3"/>
  <c r="E57" i="3"/>
  <c r="E55" i="3"/>
  <c r="E58" i="3"/>
  <c r="E44" i="3"/>
  <c r="E29" i="3"/>
  <c r="E23" i="3"/>
  <c r="E25" i="3"/>
  <c r="E10" i="3"/>
  <c r="E99" i="3"/>
  <c r="E97" i="3"/>
  <c r="E74" i="3"/>
  <c r="E80" i="3"/>
  <c r="E85" i="3"/>
  <c r="E52" i="3"/>
  <c r="E38" i="3"/>
  <c r="E84" i="3"/>
  <c r="E61" i="3"/>
  <c r="E54" i="3"/>
  <c r="E32" i="3"/>
  <c r="E24" i="3"/>
  <c r="E27" i="3"/>
  <c r="E67" i="3"/>
  <c r="E69" i="3"/>
  <c r="E66" i="3"/>
  <c r="E94" i="3"/>
  <c r="E103" i="3"/>
  <c r="E70" i="3"/>
  <c r="E88" i="3"/>
  <c r="E34" i="3"/>
  <c r="E31" i="3"/>
  <c r="E64" i="3"/>
  <c r="E22" i="3"/>
  <c r="E17" i="3"/>
  <c r="E19" i="3"/>
  <c r="E16" i="3"/>
  <c r="E14" i="3"/>
  <c r="E26" i="3"/>
  <c r="E76" i="3"/>
  <c r="E82" i="3"/>
  <c r="E93" i="3"/>
  <c r="E72" i="3"/>
  <c r="E50" i="3"/>
  <c r="E45" i="3"/>
  <c r="E41" i="3"/>
  <c r="E86" i="3"/>
  <c r="E69" i="2"/>
  <c r="E41" i="2"/>
  <c r="E56" i="2"/>
  <c r="E47" i="2"/>
  <c r="E15" i="2"/>
  <c r="E80" i="2"/>
  <c r="E31" i="2"/>
  <c r="E82" i="2"/>
  <c r="E77" i="2"/>
  <c r="E76" i="2"/>
  <c r="E87" i="2"/>
  <c r="E60" i="2"/>
  <c r="E38" i="2"/>
  <c r="E29" i="2"/>
  <c r="E14" i="2"/>
  <c r="E44" i="2"/>
  <c r="E61" i="2"/>
  <c r="E39" i="2"/>
  <c r="E34" i="2"/>
  <c r="E30" i="2"/>
  <c r="E33" i="2"/>
  <c r="E22" i="2"/>
  <c r="E86" i="2"/>
  <c r="E81" i="2"/>
  <c r="E74" i="2"/>
  <c r="E68" i="2"/>
  <c r="E43" i="2"/>
  <c r="E63" i="2"/>
  <c r="E25" i="2"/>
  <c r="E83" i="2"/>
  <c r="E54" i="2"/>
  <c r="E79" i="2"/>
  <c r="E78" i="2"/>
  <c r="E71" i="2"/>
  <c r="E62" i="2"/>
  <c r="E53" i="2"/>
  <c r="E23" i="2"/>
  <c r="E48" i="2"/>
  <c r="E59" i="2"/>
  <c r="E40" i="2"/>
  <c r="E70" i="2"/>
  <c r="E66" i="2"/>
  <c r="E84" i="2"/>
  <c r="E75" i="2"/>
  <c r="E49" i="2"/>
  <c r="E52" i="2"/>
  <c r="E51" i="2"/>
  <c r="E42" i="2"/>
  <c r="E64" i="2"/>
  <c r="E26" i="2"/>
  <c r="E67" i="2"/>
  <c r="E46" i="2"/>
  <c r="E45" i="2"/>
  <c r="E32" i="2"/>
  <c r="E37" i="2"/>
  <c r="E24" i="2"/>
</calcChain>
</file>

<file path=xl/sharedStrings.xml><?xml version="1.0" encoding="utf-8"?>
<sst xmlns="http://schemas.openxmlformats.org/spreadsheetml/2006/main" count="1350" uniqueCount="320">
  <si>
    <t>Приложение № 26</t>
  </si>
  <si>
    <t>к Тарифному соглашению от 28.12.2018г.</t>
  </si>
  <si>
    <t xml:space="preserve"> </t>
  </si>
  <si>
    <t>Перечень случаев, для которых установлен коэффициент сложности лечения пациента (КСЛП)</t>
  </si>
  <si>
    <t xml:space="preserve">№ </t>
  </si>
  <si>
    <t xml:space="preserve"> Случаи, для которых установлен коэффициент сложности лечения пациенты</t>
  </si>
  <si>
    <t xml:space="preserve">КСЛП </t>
  </si>
  <si>
    <t>Сложность лечения пациента, связанная с возрастом (лица старше 75 лет) (в том числе, включая консультацию врачагериатра)*</t>
  </si>
  <si>
    <t>Сложность лечения пациента при наличии у него старческой астении**</t>
  </si>
  <si>
    <t xml:space="preserve">Наличие у пациента тяжелой сопутствующей патологии, осложнений заболеваний, сопутствующих заболеваний, влияющих на сложность лечения пациента (перечень указанных заболеваний и состояний представлен в Инструкции)  </t>
  </si>
  <si>
    <t xml:space="preserve">Проведение в рамках одной госпитализации в полном объеме нескольких видов противоопухолевого лечения, относящихсяк разным КСГ (перечень возможных сочетаний КСГ представлен в Инструкции) </t>
  </si>
  <si>
    <t xml:space="preserve">Сверхдлительные сроки госпитализации, обусловленные медицинскими показаниями (методика расчета КСЛП представлена в Инструкции) </t>
  </si>
  <si>
    <t xml:space="preserve">В соответствии с расчетным значением </t>
  </si>
  <si>
    <t xml:space="preserve">Проведение сочетанных хирургических вмешательств (перечень возможных сочетанных операций представлен в Инструкции) </t>
  </si>
  <si>
    <t xml:space="preserve">Проведение однотипных операций на парных органах (перечень возможных однотипных операций на парных органах представлен в Инструкции) </t>
  </si>
  <si>
    <t xml:space="preserve">Проведение I этапа экстракорпорального оплодотворения (стимуляция  суперовуляции), I-II этапа (стимуляция суперовуляции, получение яйцеклетки), I-III этапа (стимуляция суперовуляции, получение яйцеклетки, экстракорпоральное оплодотворение и культивирование эмбрионов) без последующей криоконсервации эмбрионов (неполный цикл) </t>
  </si>
  <si>
    <t>Полный цикл экстракорпорального оплодотворения с криоконсервацией эмбрионов***</t>
  </si>
  <si>
    <t xml:space="preserve">Размораживание криоконсервированных эмбрионов с последующим переносом эмбрионов в полость матки (криоперенос) </t>
  </si>
  <si>
    <t xml:space="preserve">&lt;*&gt; Кроме случаев госпитализации на геронтологические профильные койки </t>
  </si>
  <si>
    <t xml:space="preserve">&lt;**&gt; Применяется в случае госпитализации на геронтологические профильные койки пациента с основным диагнозом, относящимся к другому профилю </t>
  </si>
  <si>
    <t xml:space="preserve">&lt;***&gt; В данный этап не входит осуществление размораживания криоконсервированных эмбрионов и перенос криоконсервированных эмбрионов в полость матки </t>
  </si>
  <si>
    <t>Приложение №2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</si>
  <si>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</si>
  <si>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</si>
  <si>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N п/п</t>
  </si>
  <si>
    <t>Наименование медицинской организации</t>
  </si>
  <si>
    <t>Уровень (подуровень)</t>
  </si>
  <si>
    <t>областное государственное бюджетное учреждение здравоохранения «Боханская районная больница»</t>
  </si>
  <si>
    <t>1(4)</t>
  </si>
  <si>
    <t>областное государственное бюджетное учреждение здравоохранения «Осинская районная больница»</t>
  </si>
  <si>
    <t>1(3)</t>
  </si>
  <si>
    <t>областное государственное бюджетное учреждение здравоохранения «Нукутская районная больница»</t>
  </si>
  <si>
    <t>2(1)</t>
  </si>
  <si>
    <t>областное государственное бюджетное учреждение здравоохранения «Аларская районная больница»</t>
  </si>
  <si>
    <t>2(5)</t>
  </si>
  <si>
    <t>1(5)</t>
  </si>
  <si>
    <t>областное государственное бюджетное учреждение здравоохранения «Ольхонская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</si>
  <si>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</si>
  <si>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«Усть-Удинская районная больница»</t>
  </si>
  <si>
    <t>1(2)</t>
  </si>
  <si>
    <t>1(1)</t>
  </si>
  <si>
    <t>областное государственное бюджетное учреждение здравоохранения «Иркутская районная больница»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</si>
  <si>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</si>
  <si>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</si>
  <si>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</si>
  <si>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«Братская районная больница»</t>
  </si>
  <si>
    <t>2(4)</t>
  </si>
  <si>
    <t>областное государственное бюджетное учреждение здравоохранения «Районная больница г. Бодайбо»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</si>
  <si>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</si>
  <si>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</si>
  <si>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</si>
  <si>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«Киренская районная больница»</t>
  </si>
  <si>
    <t>3(1)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</si>
  <si>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</si>
  <si>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</si>
  <si>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</si>
  <si>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</si>
  <si>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</si>
  <si>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</si>
  <si>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2(2)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</si>
  <si>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</si>
  <si>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</si>
  <si>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</si>
  <si>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«Усть-Кутская районная больница»</t>
  </si>
  <si>
    <t>2(3)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</si>
  <si>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</si>
  <si>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</si>
  <si>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</si>
  <si>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«Областной гериатрический центр»</t>
  </si>
  <si>
    <t>областное государственное автономное учреждение здравоохранения «Санаторий «Юбилейный»</t>
  </si>
  <si>
    <t>Акционерное общество «Клинический курорт «Ангара»*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</si>
  <si>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</si>
  <si>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</si>
  <si>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</si>
  <si>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</si>
  <si>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автономное учреждение здравоохранения «Ангарская городская детская больница № 1»</t>
  </si>
  <si>
    <t>областное государственное автономное учреждение здравоохранения «МЕДСАНЧАСТЬ ИАПО»</t>
  </si>
  <si>
    <t>3(4)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</si>
  <si>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</si>
  <si>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</si>
  <si>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</si>
  <si>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</si>
  <si>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</si>
  <si>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</si>
  <si>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</si>
  <si>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</si>
  <si>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</si>
  <si>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</si>
  <si>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</si>
  <si>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</si>
  <si>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автономное учреждение здравоохранения «Братская городская больница № 1»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</si>
  <si>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</si>
  <si>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«Усть-Илимская городская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</si>
  <si>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</si>
  <si>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</si>
  <si>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</si>
  <si>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областное государственное бюджетное учреждение здравоохранения «Тайшетский областной кожно-венерологический диспансер»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</si>
  <si>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</si>
  <si>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</si>
  <si>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</si>
  <si>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</si>
  <si>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Частное учреждение «Медико-санитарная часть № 36»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</si>
  <si>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</si>
  <si>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3(3)</t>
  </si>
  <si>
    <t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t>
  </si>
  <si>
    <t>областное государственное автономное учреждение здравоохранения «Иркутская городская клиническая больница № 1»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</si>
  <si>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</si>
  <si>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</si>
  <si>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«Областной онкологический диспансер»</t>
  </si>
  <si>
    <t>областное государственное автономное учреждение здравоохранения «Иркутский городской перинатальный центр»</t>
  </si>
  <si>
    <t>Федеральное государственное бюджетное научное учреждение «Иркутский научный центр хирургии и травматологии»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</si>
  <si>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</si>
  <si>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</si>
  <si>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</t>
  </si>
  <si>
    <t>государственное бюджетное учреждение здравоохранения Иркутская ордена «Знак Почета» областная клиническая больница</t>
  </si>
  <si>
    <t>Общество с ограниченной ответственностью «КатЛаб-Ангара»</t>
  </si>
  <si>
    <t xml:space="preserve">*санаторно-курортные организации, оказывающие услуги по медицинской реабилитации </t>
  </si>
  <si>
    <t>Приложение №3</t>
  </si>
  <si>
    <t>Приложение № 6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</si>
  <si>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</si>
  <si>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Медицинская автономная некоммерческая организация «Лечебно-диагностический центр»</t>
  </si>
  <si>
    <t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t>
  </si>
  <si>
    <t>Общество с ограниченной ответственностью «Санаторий «Солнечный»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</si>
  <si>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</si>
  <si>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</si>
  <si>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</si>
  <si>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</si>
  <si>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поликлиника № 6»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</si>
  <si>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</si>
  <si>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</si>
  <si>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</si>
  <si>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Общество с ограниченной ответственностью «Центр репродуктивной медицины»</t>
  </si>
  <si>
    <t>Государственное бюджетное учреждение здравоохранения Иркутская ордена «Знак Почета» областная клиническая больница</t>
  </si>
  <si>
    <t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</si>
  <si>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Зима открытого акционерного общества «Российские железные дороги»</t>
  </si>
  <si>
    <t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t>
  </si>
  <si>
    <t>областное государственное автономное учреждение здравоохранения «Усть-Илимская городская поликлиника № 1»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</si>
  <si>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</si>
  <si>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бюджетное учреждение здравоохранения «Усть-Илимская городская детская поликлиника»</t>
  </si>
  <si>
    <t>негосударственное учреждение здравоохранения «Узловая поликлиника на станции Лена открытого акционерного общества «Российские железные дороги»</t>
  </si>
  <si>
    <t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t>
  </si>
  <si>
    <t>Общество с ограниченной ответственностью «РУСАЛ Медицинский Центр» (филиал ООО «РУСАЛ Медицинский Центр» в г. Шелехове)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</si>
  <si>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</si>
  <si>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 xml:space="preserve">Общество с ограниченной ответственностью «Клиника Центра Молекулярной Диагностики» 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</si>
  <si>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</si>
  <si>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Акционерное общество Курорт «Русь»*</t>
  </si>
  <si>
    <t>К Соглашению № 5 от 19.04.2019г.</t>
  </si>
  <si>
    <t>Приложение №4</t>
  </si>
  <si>
    <t>Приложение №1</t>
  </si>
  <si>
    <t>Перечень медицинских организаций (структурных подразделений медицинских организаций),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</si>
  <si>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</si>
  <si>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</si>
  <si>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группа (подгруппа)</t>
  </si>
  <si>
    <t>1(</t>
  </si>
  <si>
    <t>)</t>
  </si>
  <si>
    <t>областное государственное бюджетное учреждение здравоохранения «Иркутская городская поликлиника № 2»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</si>
  <si>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</si>
  <si>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детская поликлиника № 5»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</si>
  <si>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</si>
  <si>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</si>
  <si>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случай).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</si>
  <si>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</si>
  <si>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</si>
  <si>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</si>
  <si>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</si>
  <si>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областное государственное бюджетное учреждение здравоохранения «Ангарский врачебно-физкультурный диспансер «Здоровье»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</si>
  <si>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</si>
  <si>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</si>
  <si>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</si>
  <si>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</si>
  <si>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областное государственное бюджетное учреждение здравоохранения «Братский врачебно-физкультурный диспансер «Здоровье»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</si>
  <si>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</si>
  <si>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</si>
  <si>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</si>
  <si>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</si>
  <si>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</si>
  <si>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</si>
  <si>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</si>
  <si>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</si>
  <si>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</si>
  <si>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</si>
  <si>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</si>
  <si>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</si>
  <si>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Общество с ограниченной ответственностью Медицинский Центр «Медикал-Сервис»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</si>
  <si>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</si>
  <si>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</si>
  <si>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</si>
  <si>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</si>
  <si>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</si>
  <si>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«Вита-Дент»</t>
  </si>
  <si>
    <t>Общество с ограниченной ответственностью "Просто лаборатория"</t>
  </si>
  <si>
    <t xml:space="preserve">Общество с ограниченной ответственностью 
«Новая Стоматологическая Клиника»
</t>
  </si>
  <si>
    <t>Общество с ограниченной ответственностью «МедГрафт»</t>
  </si>
  <si>
    <t xml:space="preserve">Общество с ограниченной ответственностью «ЮНИЛАБ-Иркутск» </t>
  </si>
  <si>
    <t xml:space="preserve">Государственное бюджетное учреждение здравоохранения «Иркутское областное патологоанатомическое бюро» </t>
  </si>
  <si>
    <t>Общество с ограниченной ответственностью «ИНВИТРО-Сибирь»</t>
  </si>
  <si>
    <t xml:space="preserve">Общество с ограниченной ответственностью Клиника «Сибирского здоровья» 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</si>
  <si>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</si>
  <si>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Общество с ограниченной ответственностью "Клиника Центра Молекулярной Диагностики"</t>
  </si>
  <si>
    <t>Общество с ограниченной ответственностью «Дистанционная медицина»</t>
  </si>
  <si>
    <t>Ангарск МСЧ28</t>
  </si>
  <si>
    <t>Ангарск ГБ1</t>
  </si>
  <si>
    <t>Ангарск БСМП</t>
  </si>
  <si>
    <t>Ангарск ГДБ1</t>
  </si>
  <si>
    <t>Ангарск МАНО ЛДЦ</t>
  </si>
  <si>
    <t>Ангарск МСЧ36</t>
  </si>
  <si>
    <t>Братск ДГБ</t>
  </si>
  <si>
    <t>Братск ГБ1</t>
  </si>
  <si>
    <t>Братск ГБ2</t>
  </si>
  <si>
    <t>Братск ГБ3</t>
  </si>
  <si>
    <t>Братск ГБ5</t>
  </si>
  <si>
    <t>Братск РБ</t>
  </si>
  <si>
    <t>Чуна РБ</t>
  </si>
  <si>
    <t>Узл.пол на ст. Вихоревка</t>
  </si>
  <si>
    <t>Иркутск Больница СО РАН</t>
  </si>
  <si>
    <t>Иркутск ДП1</t>
  </si>
  <si>
    <t>Иркутск КБ1</t>
  </si>
  <si>
    <t>Иркутск ГКБ3</t>
  </si>
  <si>
    <t>Иркутск П2</t>
  </si>
  <si>
    <t>Иркутск ДП2</t>
  </si>
  <si>
    <t>Иркутск ДП3</t>
  </si>
  <si>
    <t>Иркутск П4</t>
  </si>
  <si>
    <t>Иркутск ДП5</t>
  </si>
  <si>
    <t>Иркутск ГБ5</t>
  </si>
  <si>
    <t>Иркутск П6</t>
  </si>
  <si>
    <t>Иркутск ДП6</t>
  </si>
  <si>
    <t>Иркутск ГКБ8</t>
  </si>
  <si>
    <t>Иркутск ГКБ9</t>
  </si>
  <si>
    <t>Иркутск ГКБ10</t>
  </si>
  <si>
    <t>Иркутск П11</t>
  </si>
  <si>
    <t>Иркутск П15</t>
  </si>
  <si>
    <t>Иркутск П17</t>
  </si>
  <si>
    <t>Иркутск МСЧ ИАПО</t>
  </si>
  <si>
    <t>Иркутск МСЧ 2</t>
  </si>
  <si>
    <t>Иркутская РБ</t>
  </si>
  <si>
    <t>Усть-Уда РБ</t>
  </si>
  <si>
    <t>Катанга РБ</t>
  </si>
  <si>
    <t>Мама РБ</t>
  </si>
  <si>
    <t>Бодайбо РБ</t>
  </si>
  <si>
    <t>Иркутск ДКБ РЖД Иркутск-Пассажирский</t>
  </si>
  <si>
    <t>Иркутск ОГЦ</t>
  </si>
  <si>
    <t>Иркутск МВД</t>
  </si>
  <si>
    <t>Иркутск Аэропорт</t>
  </si>
  <si>
    <t>Нижнеудинск РБ</t>
  </si>
  <si>
    <t>Узл.п-ка на ст. Нижнеудинск</t>
  </si>
  <si>
    <t>Саянск ГБ</t>
  </si>
  <si>
    <t>Зима ГБ</t>
  </si>
  <si>
    <t>Залари РБ</t>
  </si>
  <si>
    <t>Балаганск РБ</t>
  </si>
  <si>
    <t>Узл.п-ка на ст. Зима</t>
  </si>
  <si>
    <t>Тайшет РБ</t>
  </si>
  <si>
    <t>Отд. п-ка на ст. Тайшет</t>
  </si>
  <si>
    <t>Тулун ГБ</t>
  </si>
  <si>
    <t>Куйтун РБ</t>
  </si>
  <si>
    <t>Усть-Илимск ГП1</t>
  </si>
  <si>
    <t>Усть-Илимск ГП2</t>
  </si>
  <si>
    <t>Усть-Илимск ГДП</t>
  </si>
  <si>
    <t>Усть-Кут РБ</t>
  </si>
  <si>
    <t>Казачинско-Ленская РБ</t>
  </si>
  <si>
    <t>Киренск РБ</t>
  </si>
  <si>
    <t>Узл.п-ка на ст. Лена</t>
  </si>
  <si>
    <t>Железногорск РБ</t>
  </si>
  <si>
    <t>Узл.п-ка на ст. Коршуниха</t>
  </si>
  <si>
    <t>Усолье ГБ</t>
  </si>
  <si>
    <t>Боханская РБ</t>
  </si>
  <si>
    <t>Осинская РБ</t>
  </si>
  <si>
    <t>Жигалово РБ</t>
  </si>
  <si>
    <t>Качуг РБ</t>
  </si>
  <si>
    <t>Нукутская РБ</t>
  </si>
  <si>
    <t>Баяндаевская РБ</t>
  </si>
  <si>
    <t>Аларская РБ</t>
  </si>
  <si>
    <t>Усть-Орда областная больница №2</t>
  </si>
  <si>
    <t>Ольхон РБ</t>
  </si>
  <si>
    <t>Свирск Больница</t>
  </si>
  <si>
    <t>Черемхово ГБ1</t>
  </si>
  <si>
    <t>Шелехов РБ</t>
  </si>
  <si>
    <t>Слюдянка РБ</t>
  </si>
  <si>
    <t>Приложение № 19</t>
  </si>
  <si>
    <t xml:space="preserve">Дифференцированные подушевые нормативы финансирования медицинской помощи в амбулаторных условиях  </t>
  </si>
  <si>
    <t>№</t>
  </si>
  <si>
    <t>Группа  (подгруппа)</t>
  </si>
  <si>
    <t>дпн</t>
  </si>
  <si>
    <t>группа1 (подгруппа1)</t>
  </si>
  <si>
    <t>группа1 (подгруппа2)</t>
  </si>
  <si>
    <t>группа1 (подгруппа3)</t>
  </si>
  <si>
    <t>группа1 (подгруппа4)</t>
  </si>
  <si>
    <t>группа1 (подгруппа5)</t>
  </si>
  <si>
    <t>группа1 (подгруппа6)</t>
  </si>
  <si>
    <t>группа1 (подгруппа7)</t>
  </si>
  <si>
    <t>группа1 (подгруппа8)</t>
  </si>
  <si>
    <t>группа1 (подгруппа9)</t>
  </si>
  <si>
    <t>группа1 (подгруппа10)</t>
  </si>
  <si>
    <t>группа1 (подгруппа11)</t>
  </si>
  <si>
    <t>группа1 (подгруппа12)</t>
  </si>
  <si>
    <t>группа1 (подгруппа13)</t>
  </si>
  <si>
    <t>группа1 (подгруппа14)</t>
  </si>
  <si>
    <t>группа1 (подгруппа15)</t>
  </si>
  <si>
    <t>группа1 (подгруппа16)</t>
  </si>
  <si>
    <t>группа1 (подгруппа17)</t>
  </si>
  <si>
    <t>группа1 (подгруппа18)</t>
  </si>
  <si>
    <t>группа1 (подгруппа19)</t>
  </si>
  <si>
    <t>группа1 (подгруппа20)</t>
  </si>
  <si>
    <t>группа1 (подгруппа21)</t>
  </si>
  <si>
    <t>группа1 (подгруппа22)</t>
  </si>
  <si>
    <t>группа1 (подгруппа23)</t>
  </si>
  <si>
    <t>группа1 (подгруппа24)</t>
  </si>
  <si>
    <t>группа1 (подгруппа25)</t>
  </si>
  <si>
    <t>группа1 (подгруппа26)</t>
  </si>
  <si>
    <t>группа1 (подгруппа27)</t>
  </si>
  <si>
    <t>группа1 (подгруппа28)</t>
  </si>
  <si>
    <t>группа1 (подгруппа29)</t>
  </si>
  <si>
    <t>группа1 (подгруппа30)</t>
  </si>
  <si>
    <t>группа1 (подгруппа31)</t>
  </si>
  <si>
    <t>группа1 (подгруппа32)</t>
  </si>
  <si>
    <t>группа1 (подгруппа33)</t>
  </si>
  <si>
    <t>группа1 (подгруппа34)</t>
  </si>
  <si>
    <t>группа1 (подгруппа35)</t>
  </si>
  <si>
    <t>группа1 (подгруппа36)</t>
  </si>
  <si>
    <t>группа1 (подгруппа37)</t>
  </si>
  <si>
    <t>Приложение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</si>
</sst>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 Cyr"/>
      <charset val="204"/>
    </font>
    <font>
      <sz val="11"/>
      <color rgb="FFFF0000"/>
      <name val="Times New Roman"/>
      <family val="1"/>
      <charset val="204"/>
    </font>
    <font>
      <sz val="10"/>
      <color theme="1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1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9" fillId="0" borderId="0"/>
  </cellStyleXfs>
  <cellXfs count="126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5" fillId="0" borderId="0" xfId="2" applyFont="1" applyFill="1"/>
    <xf numFmtId="0" fontId="5" fillId="0" borderId="0" xfId="2" applyFont="1" applyFill="1" applyAlignment="1">
      <alignment vertical="center" wrapText="1"/>
    </xf>
    <xf numFmtId="164" fontId="3" fillId="0" borderId="0" xfId="3" applyNumberFormat="1" applyFont="1" applyFill="1" applyAlignment="1">
      <alignment horizontal="right" vertical="center" wrapText="1"/>
    </xf>
    <xf numFmtId="0" fontId="3" fillId="0" borderId="0" xfId="4" applyFont="1" applyFill="1" applyAlignment="1">
      <alignment horizontal="right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5" fillId="0" borderId="0" xfId="2" applyFont="1" applyFill="1" applyAlignment="1"/>
    <xf numFmtId="0" fontId="9" fillId="0" borderId="1" xfId="2" applyFont="1" applyFill="1" applyBorder="1" applyAlignment="1">
      <alignment horizontal="center" vertical="center"/>
    </xf>
    <xf numFmtId="0" fontId="11" fillId="0" borderId="0" xfId="5" applyFont="1" applyAlignment="1">
      <alignment vertical="center"/>
    </xf>
    <xf numFmtId="0" fontId="12" fillId="0" borderId="0" xfId="6" applyFont="1" applyFill="1" applyAlignment="1">
      <alignment horizontal="right" vertical="center"/>
    </xf>
    <xf numFmtId="0" fontId="11" fillId="0" borderId="0" xfId="5" applyFont="1" applyFill="1" applyAlignment="1">
      <alignment vertical="center"/>
    </xf>
    <xf numFmtId="0" fontId="13" fillId="0" borderId="0" xfId="7" applyFont="1" applyFill="1" applyAlignment="1">
      <alignment vertical="center"/>
    </xf>
    <xf numFmtId="0" fontId="2" fillId="0" borderId="0" xfId="7" applyFont="1" applyFill="1" applyAlignment="1">
      <alignment vertical="center"/>
    </xf>
    <xf numFmtId="0" fontId="3" fillId="0" borderId="0" xfId="7" applyFont="1" applyFill="1" applyAlignment="1">
      <alignment vertical="center" wrapText="1"/>
    </xf>
    <xf numFmtId="0" fontId="11" fillId="0" borderId="0" xfId="5" applyFont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3" fillId="0" borderId="0" xfId="5" applyFont="1" applyFill="1" applyAlignment="1">
      <alignment horizontal="right" vertical="center"/>
    </xf>
    <xf numFmtId="0" fontId="12" fillId="0" borderId="1" xfId="8" applyFont="1" applyFill="1" applyBorder="1" applyAlignment="1">
      <alignment horizontal="justify" vertical="center" wrapText="1"/>
    </xf>
    <xf numFmtId="0" fontId="12" fillId="0" borderId="1" xfId="8" applyFont="1" applyBorder="1" applyAlignment="1">
      <alignment horizontal="justify" vertical="center" wrapText="1"/>
    </xf>
    <xf numFmtId="49" fontId="12" fillId="0" borderId="1" xfId="8" applyNumberFormat="1" applyFont="1" applyFill="1" applyBorder="1" applyAlignment="1">
      <alignment vertical="center" wrapText="1"/>
    </xf>
    <xf numFmtId="0" fontId="3" fillId="0" borderId="0" xfId="8" applyFont="1" applyAlignment="1">
      <alignment horizontal="justify" vertical="center"/>
    </xf>
    <xf numFmtId="0" fontId="12" fillId="0" borderId="0" xfId="5" applyFont="1" applyBorder="1" applyAlignment="1">
      <alignment vertical="center"/>
    </xf>
    <xf numFmtId="0" fontId="3" fillId="0" borderId="0" xfId="7" applyFont="1" applyFill="1" applyBorder="1" applyAlignment="1">
      <alignment horizontal="right" vertical="center"/>
    </xf>
    <xf numFmtId="0" fontId="3" fillId="0" borderId="0" xfId="5" applyFont="1" applyFill="1" applyBorder="1" applyAlignment="1">
      <alignment vertical="center"/>
    </xf>
    <xf numFmtId="0" fontId="3" fillId="0" borderId="0" xfId="7" applyFont="1" applyFill="1" applyBorder="1" applyAlignment="1">
      <alignment vertical="center"/>
    </xf>
    <xf numFmtId="164" fontId="3" fillId="0" borderId="0" xfId="3" applyNumberFormat="1" applyFont="1" applyFill="1" applyBorder="1" applyAlignment="1">
      <alignment horizontal="right" vertical="center" wrapText="1"/>
    </xf>
    <xf numFmtId="164" fontId="3" fillId="0" borderId="0" xfId="3" applyNumberFormat="1" applyFont="1" applyFill="1" applyBorder="1" applyAlignment="1">
      <alignment vertical="center" wrapText="1"/>
    </xf>
    <xf numFmtId="0" fontId="3" fillId="0" borderId="0" xfId="5" applyFont="1" applyFill="1" applyBorder="1" applyAlignment="1">
      <alignment horizontal="right" vertical="center"/>
    </xf>
    <xf numFmtId="0" fontId="3" fillId="0" borderId="0" xfId="5" applyFont="1" applyFill="1" applyBorder="1" applyAlignment="1">
      <alignment vertical="center" wrapText="1"/>
    </xf>
    <xf numFmtId="0" fontId="12" fillId="0" borderId="2" xfId="5" applyFont="1" applyBorder="1" applyAlignment="1">
      <alignment vertical="center"/>
    </xf>
    <xf numFmtId="0" fontId="3" fillId="0" borderId="0" xfId="5" applyFont="1" applyBorder="1" applyAlignment="1">
      <alignment vertical="center"/>
    </xf>
    <xf numFmtId="0" fontId="12" fillId="0" borderId="1" xfId="9" applyFont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 wrapText="1"/>
    </xf>
    <xf numFmtId="0" fontId="3" fillId="0" borderId="1" xfId="9" applyFont="1" applyFill="1" applyBorder="1" applyAlignment="1">
      <alignment horizontal="center" vertical="center" wrapText="1"/>
    </xf>
    <xf numFmtId="0" fontId="3" fillId="0" borderId="0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justify" vertical="center" wrapText="1"/>
    </xf>
    <xf numFmtId="0" fontId="14" fillId="0" borderId="1" xfId="9" applyFont="1" applyBorder="1" applyAlignment="1">
      <alignment horizontal="center" vertical="center" wrapText="1"/>
    </xf>
    <xf numFmtId="0" fontId="12" fillId="0" borderId="3" xfId="9" applyFont="1" applyFill="1" applyBorder="1" applyAlignment="1">
      <alignment horizontal="justify" vertical="center" wrapText="1"/>
    </xf>
    <xf numFmtId="0" fontId="3" fillId="0" borderId="1" xfId="9" applyFont="1" applyBorder="1" applyAlignment="1">
      <alignment horizontal="center" vertical="center" wrapText="1"/>
    </xf>
    <xf numFmtId="49" fontId="12" fillId="0" borderId="3" xfId="9" applyNumberFormat="1" applyFont="1" applyFill="1" applyBorder="1" applyAlignment="1">
      <alignment horizontal="justify" vertical="center" wrapText="1"/>
    </xf>
    <xf numFmtId="0" fontId="3" fillId="0" borderId="3" xfId="9" applyFont="1" applyFill="1" applyBorder="1" applyAlignment="1">
      <alignment horizontal="justify" vertical="center" wrapText="1"/>
    </xf>
    <xf numFmtId="0" fontId="12" fillId="0" borderId="0" xfId="5" applyFont="1" applyFill="1" applyAlignment="1">
      <alignment vertical="center"/>
    </xf>
    <xf numFmtId="0" fontId="12" fillId="0" borderId="0" xfId="5" applyFont="1" applyAlignment="1">
      <alignment vertical="center"/>
    </xf>
    <xf numFmtId="0" fontId="12" fillId="0" borderId="0" xfId="8" applyFont="1" applyFill="1" applyBorder="1" applyAlignment="1">
      <alignment horizontal="justify" vertical="center" wrapText="1"/>
    </xf>
    <xf numFmtId="0" fontId="3" fillId="0" borderId="0" xfId="5" applyFont="1" applyAlignment="1">
      <alignment vertical="center"/>
    </xf>
    <xf numFmtId="0" fontId="3" fillId="0" borderId="0" xfId="6" applyFont="1" applyFill="1" applyAlignment="1">
      <alignment horizontal="right" vertical="center"/>
    </xf>
    <xf numFmtId="0" fontId="15" fillId="0" borderId="0" xfId="7" applyFont="1" applyFill="1"/>
    <xf numFmtId="0" fontId="16" fillId="0" borderId="0" xfId="7" applyFont="1" applyFill="1"/>
    <xf numFmtId="0" fontId="18" fillId="0" borderId="0" xfId="7" applyFont="1" applyFill="1" applyAlignment="1">
      <alignment horizont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justify" vertical="center" wrapText="1"/>
    </xf>
    <xf numFmtId="0" fontId="16" fillId="0" borderId="3" xfId="7" applyFont="1" applyFill="1" applyBorder="1" applyAlignment="1">
      <alignment horizontal="right"/>
    </xf>
    <xf numFmtId="0" fontId="16" fillId="0" borderId="4" xfId="7" applyFont="1" applyFill="1" applyBorder="1" applyAlignment="1">
      <alignment horizontal="center"/>
    </xf>
    <xf numFmtId="0" fontId="16" fillId="0" borderId="5" xfId="7" applyFont="1" applyFill="1" applyBorder="1"/>
    <xf numFmtId="164" fontId="16" fillId="0" borderId="0" xfId="7" applyNumberFormat="1" applyFont="1" applyFill="1"/>
    <xf numFmtId="0" fontId="16" fillId="0" borderId="1" xfId="3" applyFont="1" applyFill="1" applyBorder="1" applyAlignment="1">
      <alignment horizontal="justify" vertical="center" wrapText="1"/>
    </xf>
    <xf numFmtId="1" fontId="16" fillId="0" borderId="0" xfId="7" applyNumberFormat="1" applyFont="1" applyFill="1"/>
    <xf numFmtId="0" fontId="18" fillId="0" borderId="2" xfId="7" applyFont="1" applyFill="1" applyBorder="1" applyAlignment="1">
      <alignment horizontal="center" vertical="top" wrapText="1"/>
    </xf>
    <xf numFmtId="0" fontId="16" fillId="2" borderId="1" xfId="10" applyFont="1" applyFill="1" applyBorder="1" applyAlignment="1">
      <alignment horizontal="left" vertical="center" wrapText="1"/>
    </xf>
    <xf numFmtId="0" fontId="16" fillId="0" borderId="0" xfId="7" applyFont="1" applyFill="1" applyAlignment="1">
      <alignment horizontal="center"/>
    </xf>
    <xf numFmtId="0" fontId="12" fillId="0" borderId="0" xfId="3" applyFont="1"/>
    <xf numFmtId="0" fontId="12" fillId="0" borderId="0" xfId="7" applyFont="1" applyFill="1" applyAlignment="1">
      <alignment vertical="center"/>
    </xf>
    <xf numFmtId="0" fontId="16" fillId="0" borderId="0" xfId="1" applyFont="1" applyAlignment="1">
      <alignment horizontal="right" wrapText="1"/>
    </xf>
    <xf numFmtId="0" fontId="20" fillId="0" borderId="0" xfId="3" applyFont="1"/>
    <xf numFmtId="0" fontId="12" fillId="0" borderId="0" xfId="3" applyFont="1" applyAlignment="1">
      <alignment horizontal="right"/>
    </xf>
    <xf numFmtId="0" fontId="15" fillId="0" borderId="0" xfId="1" applyFont="1" applyFill="1"/>
    <xf numFmtId="0" fontId="16" fillId="0" borderId="0" xfId="1" applyFont="1" applyFill="1" applyAlignment="1">
      <alignment horizontal="right" wrapText="1"/>
    </xf>
    <xf numFmtId="0" fontId="17" fillId="0" borderId="0" xfId="1" applyFont="1" applyFill="1"/>
    <xf numFmtId="0" fontId="21" fillId="0" borderId="0" xfId="3" applyFont="1" applyFill="1"/>
    <xf numFmtId="0" fontId="22" fillId="0" borderId="0" xfId="3" applyFont="1"/>
    <xf numFmtId="0" fontId="22" fillId="0" borderId="0" xfId="3" applyFont="1" applyFill="1"/>
    <xf numFmtId="0" fontId="6" fillId="0" borderId="0" xfId="3" applyFont="1"/>
    <xf numFmtId="0" fontId="6" fillId="0" borderId="0" xfId="3"/>
    <xf numFmtId="2" fontId="16" fillId="0" borderId="0" xfId="3" applyNumberFormat="1" applyFont="1" applyFill="1" applyAlignment="1">
      <alignment horizontal="left" wrapText="1"/>
    </xf>
    <xf numFmtId="0" fontId="22" fillId="0" borderId="0" xfId="3" applyFont="1" applyAlignment="1">
      <alignment vertical="center"/>
    </xf>
    <xf numFmtId="0" fontId="22" fillId="0" borderId="0" xfId="3" applyFont="1" applyFill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Alignment="1">
      <alignment vertical="center"/>
    </xf>
    <xf numFmtId="0" fontId="21" fillId="0" borderId="1" xfId="3" applyFont="1" applyBorder="1" applyAlignment="1">
      <alignment horizontal="justify" vertical="center" wrapText="1"/>
    </xf>
    <xf numFmtId="0" fontId="21" fillId="0" borderId="1" xfId="3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 wrapText="1" indent="2"/>
    </xf>
    <xf numFmtId="2" fontId="16" fillId="2" borderId="1" xfId="3" applyNumberFormat="1" applyFont="1" applyFill="1" applyBorder="1" applyAlignment="1">
      <alignment horizontal="center" vertical="center" wrapText="1"/>
    </xf>
    <xf numFmtId="0" fontId="21" fillId="0" borderId="0" xfId="3" applyFont="1"/>
    <xf numFmtId="2" fontId="16" fillId="0" borderId="0" xfId="3" applyNumberFormat="1" applyFont="1"/>
    <xf numFmtId="0" fontId="15" fillId="0" borderId="0" xfId="1" applyFont="1" applyFill="1" applyBorder="1"/>
    <xf numFmtId="0" fontId="6" fillId="0" borderId="0" xfId="3" applyFont="1" applyFill="1" applyBorder="1"/>
    <xf numFmtId="0" fontId="6" fillId="0" borderId="0" xfId="3" applyFont="1" applyFill="1" applyBorder="1" applyAlignment="1">
      <alignment vertical="center"/>
    </xf>
    <xf numFmtId="2" fontId="6" fillId="0" borderId="0" xfId="3" applyNumberFormat="1" applyFont="1" applyFill="1" applyBorder="1"/>
    <xf numFmtId="2" fontId="6" fillId="0" borderId="0" xfId="3" applyNumberFormat="1" applyFont="1" applyFill="1"/>
    <xf numFmtId="0" fontId="16" fillId="0" borderId="4" xfId="7" applyFont="1" applyFill="1" applyBorder="1" applyAlignment="1">
      <alignment horizontal="center"/>
    </xf>
    <xf numFmtId="164" fontId="16" fillId="0" borderId="0" xfId="3" applyNumberFormat="1" applyFont="1" applyFill="1" applyAlignment="1">
      <alignment horizontal="center" vertical="center" wrapText="1"/>
    </xf>
    <xf numFmtId="0" fontId="16" fillId="0" borderId="0" xfId="7" applyFont="1" applyFill="1" applyAlignment="1">
      <alignment horizontal="right" vertical="center"/>
    </xf>
    <xf numFmtId="0" fontId="16" fillId="0" borderId="3" xfId="7" applyFont="1" applyFill="1" applyBorder="1" applyAlignment="1">
      <alignment horizontal="center"/>
    </xf>
    <xf numFmtId="0" fontId="16" fillId="0" borderId="4" xfId="7" applyFont="1" applyFill="1" applyBorder="1" applyAlignment="1">
      <alignment horizontal="center"/>
    </xf>
    <xf numFmtId="0" fontId="16" fillId="0" borderId="5" xfId="7" applyFont="1" applyFill="1" applyBorder="1" applyAlignment="1">
      <alignment horizontal="center"/>
    </xf>
    <xf numFmtId="0" fontId="12" fillId="0" borderId="0" xfId="7" applyFont="1" applyFill="1" applyAlignment="1">
      <alignment horizontal="center" vertical="center"/>
    </xf>
    <xf numFmtId="0" fontId="18" fillId="0" borderId="0" xfId="7" applyFont="1" applyFill="1" applyAlignment="1">
      <alignment horizontal="center" vertical="center"/>
    </xf>
    <xf numFmtId="0" fontId="16" fillId="0" borderId="3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16" fillId="0" borderId="1" xfId="7" applyFont="1" applyFill="1" applyBorder="1" applyAlignment="1">
      <alignment horizontal="center"/>
    </xf>
    <xf numFmtId="2" fontId="3" fillId="0" borderId="0" xfId="5" applyNumberFormat="1" applyFont="1" applyAlignment="1">
      <alignment horizontal="center" vertical="center" wrapText="1"/>
    </xf>
    <xf numFmtId="2" fontId="12" fillId="0" borderId="0" xfId="5" applyNumberFormat="1" applyFont="1" applyAlignment="1">
      <alignment horizontal="center" vertical="center" wrapText="1"/>
    </xf>
    <xf numFmtId="2" fontId="3" fillId="0" borderId="0" xfId="8" applyNumberFormat="1" applyFont="1" applyAlignment="1">
      <alignment vertical="center"/>
    </xf>
    <xf numFmtId="2" fontId="12" fillId="0" borderId="0" xfId="8" applyNumberFormat="1" applyFont="1" applyAlignment="1">
      <alignment vertical="center"/>
    </xf>
    <xf numFmtId="0" fontId="12" fillId="0" borderId="0" xfId="5" applyFont="1" applyBorder="1" applyAlignment="1">
      <alignment horizontal="center" vertical="center" wrapText="1"/>
    </xf>
    <xf numFmtId="2" fontId="21" fillId="0" borderId="2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0" borderId="1" xfId="8" applyFont="1" applyBorder="1" applyAlignment="1">
      <alignment horizontal="center" vertical="center" wrapText="1"/>
    </xf>
    <xf numFmtId="0" fontId="12" fillId="0" borderId="1" xfId="8" applyFont="1" applyFill="1" applyBorder="1" applyAlignment="1">
      <alignment horizontal="center" vertical="center" wrapText="1"/>
    </xf>
    <xf numFmtId="0" fontId="10" fillId="0" borderId="0" xfId="5" applyFont="1" applyBorder="1" applyAlignment="1">
      <alignment vertical="center"/>
    </xf>
    <xf numFmtId="0" fontId="10" fillId="0" borderId="0" xfId="5" applyFont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0" xfId="5" applyFont="1" applyAlignment="1">
      <alignment vertical="center"/>
    </xf>
    <xf numFmtId="0" fontId="12" fillId="0" borderId="0" xfId="8" applyFont="1" applyAlignment="1">
      <alignment horizontal="justify" vertical="center"/>
    </xf>
    <xf numFmtId="0" fontId="10" fillId="0" borderId="0" xfId="5" applyFont="1" applyFill="1" applyAlignment="1">
      <alignment vertical="center"/>
    </xf>
  </cellXfs>
  <cellStyles count="11">
    <cellStyle name="Обычный" xfId="0" builtinId="0"/>
    <cellStyle name="Обычный 10" xfId="3"/>
    <cellStyle name="Обычный 2 2" xfId="1"/>
    <cellStyle name="Обычный 2 2 2" xfId="6"/>
    <cellStyle name="Обычный 2 2 2 2" xfId="7"/>
    <cellStyle name="Обычный 2 2 2 2 2" xfId="5"/>
    <cellStyle name="Обычный 2 6" xfId="10"/>
    <cellStyle name="Обычный 3 2" xfId="2"/>
    <cellStyle name="Обычный 4 2 2 2" xfId="9"/>
    <cellStyle name="Обычный 4 3 2" xfId="8"/>
    <cellStyle name="Обычный_тарифы_областные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19\1&#1057;&#1086;&#1075;&#1083;&#1072;&#1096;&#1077;&#1085;&#1080;&#1077;%20&#8470;%201%202019&#1075;&#1086;&#1076;\&#1055;&#1088;&#1080;&#1083;&#1086;&#1078;&#1077;&#1085;&#1080;&#1103;%20&#1082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User\Desktop\Documents\5.%20&#1058;&#1040;&#1056;&#1048;&#1060;&#1053;&#1054;&#1045;\2018%20&#1058;&#1040;&#1056;&#1048;&#1060;&#1053;&#1054;&#1045;\2018%20&#1058;&#1040;&#1056;&#1048;&#1060;&#1053;&#1054;&#1045;\&#1057;&#1086;&#1075;&#1083;%203\&#1055;&#1056;&#1048;&#1051;&#1054;&#1046;&#1045;&#1053;&#1048;&#1071;%20&#1082;%20&#1058;&#1057;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19\5\2.&#1056;&#1072;&#1089;&#1095;&#1077;&#1090;%20&#1040;&#1055;&#105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"/>
      <sheetName val="Перечень МО "/>
      <sheetName val="2 Перечень МО КС"/>
      <sheetName val="3 Перечень МО ДС"/>
      <sheetName val="4 Коэфф подуровня дневной"/>
      <sheetName val="5 посещение"/>
    </sheetNames>
    <sheetDataSet>
      <sheetData sheetId="0">
        <row r="1">
          <cell r="A1" t="str">
            <v>К Соглашению № 1 от 17.01.2019г.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"/>
      <sheetName val="1 перечень мо апп"/>
      <sheetName val="18 ПКД АПП"/>
      <sheetName val="20 СКИ АПП"/>
    </sheetNames>
    <sheetDataSet>
      <sheetData sheetId="0" refreshError="1">
        <row r="5">
          <cell r="G5" t="str">
            <v>областное государственное автономное учреждение здравоохранения «Иркутская городская клиническая больница № 1»</v>
          </cell>
          <cell r="H5" t="str">
            <v>005</v>
          </cell>
        </row>
        <row r="6">
          <cell r="G6" t="str">
            <v>областное государственное бюджетное учреждение здравоохранения «Иркутская городская клиническая больница № 3»</v>
          </cell>
          <cell r="H6" t="str">
            <v>009</v>
          </cell>
        </row>
        <row r="7">
          <cell r="G7" t="str">
            <v>областное государственное бюджетное учреждение здравоохранения «Иркутская городская больница № 5»</v>
          </cell>
          <cell r="H7" t="str">
            <v>004</v>
          </cell>
        </row>
        <row r="8">
          <cell r="G8" t="str">
            <v>областное государственное бюджетное учреждение здравоохранения «Иркутская городская больница № 6»</v>
          </cell>
          <cell r="H8" t="str">
            <v>003</v>
          </cell>
        </row>
        <row r="9">
          <cell r="G9" t="str">
            <v>областное государственное автономное учреждение здравоохранения «Иркутская городская клиническая больница № 8»</v>
          </cell>
          <cell r="H9" t="str">
            <v>029</v>
          </cell>
        </row>
        <row r="10">
          <cell r="G10" t="str">
            <v>областное государственное автономное учреждение здравоохранения «Иркутская городская клиническая больница № 9»</v>
          </cell>
          <cell r="H10" t="str">
            <v>013</v>
          </cell>
        </row>
        <row r="11">
          <cell r="G11" t="str">
            <v>областное государственное автономное учреждение здравоохранения «Иркутская городская клиническая больница № 10»</v>
          </cell>
          <cell r="H11" t="str">
            <v>006</v>
          </cell>
        </row>
        <row r="12">
          <cell r="G12" t="str">
            <v>областное государственное автономное учреждение здравоохранения «Иркутский городской перинатальный центр»</v>
          </cell>
          <cell r="H12" t="str">
            <v>012</v>
          </cell>
        </row>
        <row r="13">
          <cell r="G13" t="str">
            <v>областное государственное автономное учреждение здравоохранения «Иркутская медико-санитарная часть № 2»</v>
          </cell>
          <cell r="H13" t="str">
            <v>019</v>
          </cell>
        </row>
        <row r="14">
          <cell r="G14" t="str">
            <v>областное государственное автономное учреждение здравоохранения «МЕДСАНЧАСТЬ ИАПО»</v>
          </cell>
          <cell r="H14" t="str">
            <v>021</v>
          </cell>
        </row>
        <row r="15">
          <cell r="G15" t="str">
            <v>Акционерное общество «Международный Аэропорт Иркутск»</v>
          </cell>
          <cell r="H15" t="str">
            <v>024</v>
          </cell>
        </row>
        <row r="16">
          <cell r="G16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H16" t="str">
            <v>039</v>
          </cell>
        </row>
        <row r="17">
          <cell r="G17" t="str">
            <v>Иркутский филиал федерального государственного автономного учреждения «Межотраслевой научно-технический комплекс «Микрохирургия глаза» имени академика С.Н.Федорова» Министерства здравоохранения Российской Федерации</v>
          </cell>
          <cell r="H17" t="str">
            <v>014</v>
          </cell>
        </row>
        <row r="18">
          <cell r="G18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H18" t="str">
            <v>061</v>
          </cell>
        </row>
        <row r="19">
          <cell r="G19" t="str">
            <v>Негосударственное учреждение здравоохранения «Дорожная клиническая больница на станции Иркутск-Пассажирский открытого акционерного общества «Российские железные дороги»</v>
          </cell>
          <cell r="H19" t="str">
            <v>015</v>
          </cell>
        </row>
        <row r="20">
          <cell r="G20" t="str">
            <v>Клиники Федерального государственного бюджетного образовательного учреждения высшего образования «Иркутский государственный медицинский университет» Министерства здравоохранения Российской Федерации</v>
          </cell>
          <cell r="H20" t="str">
            <v>086</v>
          </cell>
        </row>
        <row r="21">
          <cell r="G21" t="str">
            <v>Государственное бюджетное учреждение здравоохранения Иркутская ордена «Знак Почета» областная клиническая больница</v>
          </cell>
          <cell r="H21" t="str">
            <v>243</v>
          </cell>
        </row>
        <row r="22">
          <cell r="G22" t="str">
            <v>Федеральное государственное бюджетное научное учреждение «Иркутский научный центр хирургии и травматологии»</v>
          </cell>
          <cell r="H22" t="str">
            <v>093</v>
          </cell>
        </row>
        <row r="23">
          <cell r="G23" t="str">
            <v>Федеральное государственное бюджетное научное учреждение «Научный центр проблем здоровья семьи и репродукции человека»</v>
          </cell>
          <cell r="H23" t="str">
            <v>191</v>
          </cell>
        </row>
        <row r="24">
          <cell r="G24" t="str">
            <v>областное государственное автономное учреждение здравоохранения «Городская Ивано-Матренинская детская клиническая больница»</v>
          </cell>
          <cell r="H24" t="str">
            <v>017</v>
          </cell>
        </row>
        <row r="25">
          <cell r="G25" t="str">
            <v>Негосударственное учреждение здравоохранения «Больница восстановительного лечения на станции Иркутск-Пассажирский открытого акционерного общества «Российские железные дороги»</v>
          </cell>
          <cell r="H25" t="str">
            <v>239</v>
          </cell>
        </row>
        <row r="26">
          <cell r="G26" t="str">
            <v>областное государственное бюджетное учреждение здравоохранения «Иркутская городская поликлиника № 2»</v>
          </cell>
          <cell r="H26" t="str">
            <v>007</v>
          </cell>
        </row>
        <row r="27">
          <cell r="G27" t="str">
            <v>областное государственное бюджетное учреждение здравоохранения «Иркутская городская поликлиника № 4»</v>
          </cell>
          <cell r="H27" t="str">
            <v>020</v>
          </cell>
        </row>
        <row r="28">
          <cell r="G28" t="str">
            <v>областное государственное бюджетное учреждение здравоохранения «Иркутская городская поликлиника № 6»</v>
          </cell>
          <cell r="H28" t="str">
            <v>010</v>
          </cell>
        </row>
        <row r="29">
          <cell r="G29" t="str">
            <v>областное государственное бюджетное учреждение здравоохранения «Иркутская городская поликлиника № 11»</v>
          </cell>
          <cell r="H29" t="str">
            <v>022</v>
          </cell>
        </row>
        <row r="30">
          <cell r="G30" t="str">
            <v>областное государственное бюджетное учреждение здравоохранения «Иркутская городская поликлиника № 15»</v>
          </cell>
          <cell r="H30" t="str">
            <v>049</v>
          </cell>
        </row>
        <row r="31">
          <cell r="G31" t="str">
            <v>областное государственное бюджетное учреждение здравоохранения «Иркутская городская поликлиника № 17»</v>
          </cell>
          <cell r="H31" t="str">
            <v>025</v>
          </cell>
        </row>
        <row r="32">
          <cell r="G32" t="str">
            <v>областное государственное автономное учреждение здравоохранения «Иркутская городская детская поликлиника № 1»</v>
          </cell>
          <cell r="H32" t="str">
            <v>056</v>
          </cell>
        </row>
        <row r="33">
          <cell r="G33" t="str">
            <v>областное государственное автономное учреждение здравоохранения «Иркутская городская детская поликлиника № 2»</v>
          </cell>
          <cell r="H33" t="str">
            <v>046</v>
          </cell>
        </row>
        <row r="34">
          <cell r="G34" t="str">
            <v>областное государственное бюджетное учреждение здравоохранения «Иркутская детская городская поликлиника № 3»</v>
          </cell>
          <cell r="H34" t="str">
            <v>051</v>
          </cell>
        </row>
        <row r="35">
          <cell r="G35" t="str">
            <v>областное государственное бюджетное учреждение здравоохранения «Иркутская городская детская поликлиника № 5»</v>
          </cell>
          <cell r="H35" t="str">
            <v>053</v>
          </cell>
        </row>
        <row r="36">
          <cell r="G36" t="str">
            <v>областное государственное бюджетное учреждение здравоохранения «Иркутская городская детская поликлиника № 6»</v>
          </cell>
          <cell r="H36" t="str">
            <v>054</v>
          </cell>
        </row>
        <row r="37">
          <cell r="G37" t="str">
            <v>государственное бюджетное учреждение здравоохранения «Областной онкологический диспансер»</v>
          </cell>
          <cell r="H37" t="str">
            <v>210</v>
          </cell>
        </row>
        <row r="38">
          <cell r="G38" t="str">
            <v>областное государственное автономное учреждение здравоохранения «Иркутский областной клинический консультативно-диагностический центр»</v>
          </cell>
          <cell r="H38" t="str">
            <v>224</v>
          </cell>
        </row>
        <row r="39">
          <cell r="G39" t="str">
            <v>областное государственное автономное учреждение здравоохранения «Иркутская стоматологическая поликлиника № 1»</v>
          </cell>
          <cell r="H39" t="str">
            <v>038</v>
          </cell>
        </row>
        <row r="40">
          <cell r="G40" t="str">
            <v>областное государственное автономное учреждение здравоохранения «Иркутская городская детская стоматологическая поликлиника»</v>
          </cell>
          <cell r="H40" t="str">
            <v>059</v>
          </cell>
        </row>
        <row r="41">
          <cell r="G41" t="str">
            <v>государственное бюджетное учреждение здравоохранения «Областной кожно-венерологический диспансер»</v>
          </cell>
          <cell r="H41" t="str">
            <v>060</v>
          </cell>
        </row>
        <row r="42">
          <cell r="G42" t="str">
            <v>областное государственное бюджетное учреждение здравоохранения «Иркутская областная инфекционная клиническая больница»</v>
          </cell>
          <cell r="H42" t="str">
            <v>212</v>
          </cell>
        </row>
        <row r="43">
          <cell r="G43" t="str">
            <v>областное государственное бюджетное учреждение здравоохранения «Иркутская областная стоматологическая поликлиника»</v>
          </cell>
          <cell r="H43" t="str">
            <v>242</v>
          </cell>
        </row>
        <row r="44">
          <cell r="G44" t="str">
            <v>государственное бюджетное учреждение здравоохранения «Областной гериатрический центр»</v>
          </cell>
          <cell r="H44" t="str">
            <v>036</v>
          </cell>
        </row>
        <row r="45">
          <cell r="G45" t="str">
            <v>федеральное казенное учреждение здравоохранения «Медико-санитарная часть Министерства внутренних дел Российской Федерации по Иркутской области»</v>
          </cell>
          <cell r="H45" t="str">
            <v>202</v>
          </cell>
        </row>
        <row r="46">
          <cell r="G46" t="str">
            <v>государственное бюджетное учреждение здравоохранения Иркутский областной врачебно-физкультурный диспансер «Здоровье»</v>
          </cell>
          <cell r="H46" t="str">
            <v>359</v>
          </cell>
        </row>
        <row r="47">
          <cell r="G47" t="str">
            <v>областное государственное бюджетное учреждение здравоохранения «Районная больница г. Бодайбо»</v>
          </cell>
          <cell r="H47" t="str">
            <v>115</v>
          </cell>
        </row>
        <row r="48">
          <cell r="G48" t="str">
            <v>областное государственное бюджетное учреждение здравоохранения «Иркутская районная больница»</v>
          </cell>
          <cell r="H48" t="str">
            <v>098</v>
          </cell>
        </row>
        <row r="49">
          <cell r="G49" t="str">
            <v>областное государственное бюджетное учреждение здравоохранения «Катангская районная больница»</v>
          </cell>
          <cell r="H49" t="str">
            <v>095</v>
          </cell>
        </row>
        <row r="50">
          <cell r="G50" t="str">
            <v>областное государственное бюджетное учреждение здравоохранения «Районная больница п. Мама»</v>
          </cell>
          <cell r="H50" t="str">
            <v>148</v>
          </cell>
        </row>
        <row r="51">
          <cell r="G51" t="str">
            <v>Общество с ограниченной ответственностью «Б.Браун Авитум Руссланд Клиникс»</v>
          </cell>
          <cell r="H51" t="str">
            <v>379</v>
          </cell>
        </row>
        <row r="52">
          <cell r="G52" t="str">
            <v>государственное автономное учреждение здравоохранения «Областной центр врачебной косметологии»</v>
          </cell>
          <cell r="H52" t="str">
            <v>373</v>
          </cell>
        </row>
        <row r="53">
          <cell r="G53" t="str">
            <v>Общество с ограниченной ответственностью «Диамант»</v>
          </cell>
          <cell r="H53" t="str">
            <v>382</v>
          </cell>
        </row>
        <row r="54">
          <cell r="G54" t="str">
            <v>областное государственное бюджетное учреждение здравоохранения «Иркутская станция скорой медицинской помощи»</v>
          </cell>
          <cell r="H54" t="str">
            <v>390</v>
          </cell>
        </row>
        <row r="55">
          <cell r="G55" t="str">
            <v>Общество с ограниченной ответственностью «Центр репродуктивной медицины»</v>
          </cell>
          <cell r="H55" t="str">
            <v>419</v>
          </cell>
        </row>
        <row r="56">
          <cell r="G56" t="str">
            <v>Закрытое акционерное общество Курорт «Ангара»*</v>
          </cell>
          <cell r="H56" t="str">
            <v>420</v>
          </cell>
        </row>
        <row r="57">
          <cell r="G57" t="str">
            <v>закрытое акционерное общество «Центр компьютерной томографии»</v>
          </cell>
          <cell r="H57" t="str">
            <v>421</v>
          </cell>
        </row>
        <row r="58">
          <cell r="G58" t="str">
            <v>Государственное бюджетное учреждение здравоохранения «Иркутский областной центр медицины катастроф»</v>
          </cell>
          <cell r="H58" t="str">
            <v>410</v>
          </cell>
        </row>
        <row r="59">
          <cell r="G59" t="str">
            <v>Областное государственное бюджетное учреждения здравоохранения «Клинический госпиталь Ветеранов войн»</v>
          </cell>
          <cell r="H59" t="str">
            <v>409</v>
          </cell>
        </row>
        <row r="60">
          <cell r="G60" t="str">
            <v>Общество с ограниченной ответственностью Медицинский центр «Байкалмед»</v>
          </cell>
          <cell r="H60" t="str">
            <v>018</v>
          </cell>
        </row>
        <row r="61">
          <cell r="G61" t="str">
            <v>Общество с ограниченной ответственностью «ЮНИЛАБ-Иркутск»</v>
          </cell>
          <cell r="H61" t="str">
            <v>426</v>
          </cell>
        </row>
        <row r="62">
          <cell r="G62" t="str">
            <v>Общество с ограниченной ответственностью «Элит-Дент»</v>
          </cell>
          <cell r="H62" t="str">
            <v>358</v>
          </cell>
        </row>
        <row r="63">
          <cell r="G63" t="str">
            <v xml:space="preserve">Общество с ограниченной ответственностью «Центр Магнитно-Резонансной Томографии» </v>
          </cell>
          <cell r="H63" t="str">
            <v>408</v>
          </cell>
        </row>
        <row r="64">
          <cell r="G64">
            <v>0</v>
          </cell>
          <cell r="H64">
            <v>0</v>
          </cell>
        </row>
        <row r="65">
          <cell r="G65" t="str">
            <v>областное государственное автономное учреждение здравоохранения «Ангарская городская больница № 1»</v>
          </cell>
          <cell r="H65" t="str">
            <v>136</v>
          </cell>
        </row>
        <row r="66">
          <cell r="G66" t="str">
            <v>областное государственное автономное учреждение здравоохранения «Ангарская городская детская больница № 1»</v>
          </cell>
          <cell r="H66" t="str">
            <v>137</v>
          </cell>
        </row>
        <row r="67">
          <cell r="G67" t="str">
            <v>Федеральное государственное бюджетное научное учреждение «Восточно-Сибирский институт медико-экологических исследований»</v>
          </cell>
          <cell r="H67" t="str">
            <v>088</v>
          </cell>
        </row>
        <row r="68">
          <cell r="G68" t="str">
            <v>областное государственное автономное учреждение здравоохранения «Ангарская городская больница скорой медицинской помощи»</v>
          </cell>
          <cell r="H68" t="str">
            <v>087</v>
          </cell>
        </row>
        <row r="69">
          <cell r="G69" t="str">
            <v>Частное учреждение «Медико-санитарная часть № 36»</v>
          </cell>
          <cell r="H69" t="str">
            <v>141</v>
          </cell>
        </row>
        <row r="70">
          <cell r="G70" t="str">
            <v>областное государственное автономное учреждение здравоохранения «Ангарский перинатальный центр»</v>
          </cell>
          <cell r="H70" t="str">
            <v>142</v>
          </cell>
        </row>
        <row r="71">
          <cell r="G71" t="str">
            <v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v>
          </cell>
          <cell r="H71" t="str">
            <v>140</v>
          </cell>
        </row>
        <row r="72">
          <cell r="G72" t="str">
            <v>Акционерное общество «Городская стоматологическая поликлиника»</v>
          </cell>
          <cell r="H72" t="str">
            <v>138</v>
          </cell>
        </row>
        <row r="73">
          <cell r="G73" t="str">
            <v>Общество с ограниченной ответственностью «ЧЕЛЮСТНО-ЛИЦЕВАЯ КЛИНИКА»</v>
          </cell>
          <cell r="H73" t="str">
            <v>143</v>
          </cell>
        </row>
        <row r="74">
          <cell r="G74" t="str">
            <v>областное государственное бюджетное учреждение здравоохранения «Ангарская городская детская стоматологическая поликлиника»</v>
          </cell>
          <cell r="H74" t="str">
            <v>139</v>
          </cell>
        </row>
        <row r="75">
          <cell r="G75" t="str">
            <v>Медицинская автономная некоммерческая организация «Лечебно-диагностический центр»</v>
          </cell>
          <cell r="H75" t="str">
            <v>240</v>
          </cell>
        </row>
        <row r="76">
          <cell r="G76" t="str">
            <v>областное государственное бюджетное учреждение здравоохранения «Ангарский врачебно-физкультурный диспансер «Здоровье»</v>
          </cell>
          <cell r="H76" t="str">
            <v>361</v>
          </cell>
        </row>
        <row r="77">
          <cell r="G77" t="str">
            <v>Медицинская автономная некоммерческая организация «Центр Детской Стоматологии»</v>
          </cell>
          <cell r="H77" t="str">
            <v>366</v>
          </cell>
        </row>
        <row r="78">
          <cell r="G78" t="str">
            <v>Международное учреждение здравоохранения и дополнительного образования НАУЧНО-ИССЛЕДОВАТЕЛЬСКИЙ ИНСТИТУТ КЛИНИЧЕСКОЙ МЕДИЦИНЫ</v>
          </cell>
          <cell r="H78" t="str">
            <v>415</v>
          </cell>
        </row>
        <row r="79">
          <cell r="G79">
            <v>0</v>
          </cell>
          <cell r="H79">
            <v>0</v>
          </cell>
        </row>
        <row r="80">
          <cell r="G80" t="str">
            <v>областное государственное автономное учреждение здравоохранения «Братская городская больница № 1»</v>
          </cell>
          <cell r="H80" t="str">
            <v>118</v>
          </cell>
        </row>
        <row r="81">
          <cell r="G81" t="str">
            <v>областное государственное бюджетное учреждение здравоохранения «Братская городская больница № 2»</v>
          </cell>
          <cell r="H81" t="str">
            <v>119</v>
          </cell>
        </row>
        <row r="82">
          <cell r="G82" t="str">
            <v>областное государственное автономное учреждение здравоохранения «Братская городская больница № 3»</v>
          </cell>
          <cell r="H82" t="str">
            <v>120</v>
          </cell>
        </row>
        <row r="83">
          <cell r="G83" t="str">
            <v>областное государственное автономное учреждение здравоохранения «Братская городская больница № 5»</v>
          </cell>
          <cell r="H83" t="str">
            <v>121</v>
          </cell>
        </row>
        <row r="84">
          <cell r="G84" t="str">
            <v>областное государственное бюджетное учреждение здравоохранения «Братская детская городская больница»</v>
          </cell>
          <cell r="H84" t="str">
            <v>122</v>
          </cell>
        </row>
        <row r="85">
          <cell r="G85" t="str">
            <v>областное государственное бюджетное учреждение здравоохранения «Братский областной кожно-венерологический диспансер»</v>
          </cell>
          <cell r="H85" t="str">
            <v>089</v>
          </cell>
        </row>
        <row r="86">
          <cell r="G86" t="str">
            <v>областное государственное автономное учреждение здравоохранения «Братская стоматологическая поликлиника № 1»</v>
          </cell>
          <cell r="H86" t="str">
            <v>125</v>
          </cell>
        </row>
        <row r="87">
          <cell r="G87" t="str">
            <v>областное государственное автономное учреждение здравоохранения «Братская стоматологическая поликлиника № 3»</v>
          </cell>
          <cell r="H87" t="str">
            <v>127</v>
          </cell>
        </row>
        <row r="88">
          <cell r="G88" t="str">
            <v>областное государственное бюджетное учреждение здравоохранения «Братская районная больница»</v>
          </cell>
          <cell r="H88" t="str">
            <v>117</v>
          </cell>
        </row>
        <row r="89">
          <cell r="G89" t="str">
            <v>негосударственное учреждение здравоохранения «Узловая поликлиника на станции Вихоревка открытого акционерного общества «Российские железные дороги»</v>
          </cell>
          <cell r="H89" t="str">
            <v>152</v>
          </cell>
        </row>
        <row r="90">
          <cell r="G90" t="str">
            <v>областное государственное автономное учреждение здравоохранения «Братский перинатальный центр»</v>
          </cell>
          <cell r="H90" t="str">
            <v>124</v>
          </cell>
        </row>
        <row r="91">
          <cell r="G91" t="str">
            <v>областное государственное автономное учреждение здравоохранения «Санаторий «Юбилейный»</v>
          </cell>
          <cell r="H91" t="str">
            <v>221</v>
          </cell>
        </row>
        <row r="92">
          <cell r="G92" t="str">
            <v>областное государственное бюджетное учреждение здравоохранения «Братский врачебно-физкультурный диспансер «Здоровье»</v>
          </cell>
          <cell r="H92" t="str">
            <v>364</v>
          </cell>
        </row>
        <row r="93">
          <cell r="G93" t="str">
            <v>Общество с ограниченной ответственностью «Санаторий «Солнечный»</v>
          </cell>
          <cell r="H93" t="str">
            <v>417</v>
          </cell>
        </row>
        <row r="94">
          <cell r="G94" t="str">
            <v>областное государственное бюджетное учреждение здравоохранения «Братская городская станция скорой медицинской помощи»</v>
          </cell>
          <cell r="H94" t="str">
            <v>391</v>
          </cell>
        </row>
        <row r="95">
          <cell r="G95" t="str">
            <v>Открытое акционерное общество «Санаторий Братское взморье»*</v>
          </cell>
          <cell r="H95" t="str">
            <v>422</v>
          </cell>
        </row>
        <row r="96">
          <cell r="G96" t="str">
            <v>Общество с ограниченной ответственностью «РУСАЛ Медицинский Центр» (Филиал Общества с ограниченной ответственностью «РУСАЛ Медицинский Центр» в г. Братске)</v>
          </cell>
          <cell r="H96" t="str">
            <v>424</v>
          </cell>
        </row>
        <row r="97">
          <cell r="G97">
            <v>0</v>
          </cell>
          <cell r="H97">
            <v>0</v>
          </cell>
        </row>
        <row r="98">
          <cell r="G98" t="str">
            <v>областное государственное бюджетное учреждение здравоохранения «Зиминская городская больница»</v>
          </cell>
          <cell r="H98" t="str">
            <v>133</v>
          </cell>
        </row>
        <row r="99">
          <cell r="G99" t="str">
            <v>негосударственное учреждение здравоохранения «Узловая поликлиника на станции Зима открытого акционерного общества «Российские железные дороги»</v>
          </cell>
          <cell r="H99" t="str">
            <v>167</v>
          </cell>
        </row>
        <row r="100">
          <cell r="G100" t="str">
            <v>областное государственное бюджетное учреждение здравоохранения «Саянская городская больница»</v>
          </cell>
          <cell r="H100" t="str">
            <v>154</v>
          </cell>
        </row>
        <row r="101">
          <cell r="G101" t="str">
            <v>областное государственное автономное учреждение здравоохранения «Саянская городская стоматологическая поликлиника»</v>
          </cell>
          <cell r="H101" t="str">
            <v>159</v>
          </cell>
        </row>
        <row r="102">
          <cell r="G102" t="str">
            <v>Акционерное общество "Саянскхимпласт"</v>
          </cell>
          <cell r="H102" t="str">
            <v>161</v>
          </cell>
        </row>
        <row r="103">
          <cell r="G103" t="str">
            <v>областное государственное бюджетное учреждение здравоохранения «Балаганская районная больница»</v>
          </cell>
          <cell r="H103" t="str">
            <v>114</v>
          </cell>
        </row>
        <row r="104">
          <cell r="G104" t="str">
            <v>областное государственное бюджетное учреждение здравоохранения «Заларинская районная больница»</v>
          </cell>
          <cell r="H104" t="str">
            <v>132</v>
          </cell>
        </row>
        <row r="105">
          <cell r="G105" t="str">
            <v>областное государственное бюджетное учреждение социального обслуживания «Реабилитационный центр для детей и подростков с ограниченными возможностями «Сосновая горка»*</v>
          </cell>
          <cell r="H105" t="str">
            <v>404</v>
          </cell>
        </row>
        <row r="106">
          <cell r="G106">
            <v>0</v>
          </cell>
          <cell r="H106">
            <v>0</v>
          </cell>
        </row>
        <row r="107">
          <cell r="G107" t="str">
            <v>областное государственное бюджетное учреждение здравоохранения «Нижнеудинская районная больница»</v>
          </cell>
          <cell r="H107" t="str">
            <v>149</v>
          </cell>
        </row>
        <row r="108">
          <cell r="G108" t="str">
            <v>негосударственное учреждение здравоохранения «Узловая поликлиника на станции Нижнеудинск Открытого акционерного общества «Российские железные дороги»</v>
          </cell>
          <cell r="H108" t="str">
            <v>170</v>
          </cell>
        </row>
        <row r="109">
          <cell r="G109">
            <v>0</v>
          </cell>
          <cell r="H109">
            <v>0</v>
          </cell>
        </row>
        <row r="110">
          <cell r="G110" t="str">
            <v>областное государственное бюджетное учреждение здравоохранения «Тайшетская районная больница»</v>
          </cell>
          <cell r="H110" t="str">
            <v>164</v>
          </cell>
        </row>
        <row r="111">
          <cell r="G111" t="str">
            <v>Негосударственное учреждение здравоохранения «Отделенческая поликлиника на станции Тайшет открытого акционерного общества «Российские железные дороги»</v>
          </cell>
          <cell r="H111" t="str">
            <v>189</v>
          </cell>
        </row>
        <row r="112">
          <cell r="G112" t="str">
            <v>областное государственное бюджетное учреждение здравоохранения «Тайшетский областной кожно-венерологический диспансер»</v>
          </cell>
          <cell r="H112" t="str">
            <v>356</v>
          </cell>
        </row>
        <row r="113">
          <cell r="G113" t="str">
            <v>областное государственное бюджетное учреждение здравоохранения «Чунская районная больница»</v>
          </cell>
          <cell r="H113" t="str">
            <v>185</v>
          </cell>
        </row>
        <row r="114">
          <cell r="G114">
            <v>0</v>
          </cell>
          <cell r="H114">
            <v>0</v>
          </cell>
        </row>
        <row r="115">
          <cell r="G115" t="str">
            <v>областное государственное бюджетное учреждение здравоохранения «Тулунская городская больница»</v>
          </cell>
          <cell r="H115" t="str">
            <v>165</v>
          </cell>
        </row>
        <row r="116">
          <cell r="G116" t="str">
            <v>областное государственное бюджетное учреждение здравоохранения «Куйтунская районная больница»</v>
          </cell>
          <cell r="H116" t="str">
            <v>147</v>
          </cell>
        </row>
        <row r="117">
          <cell r="G117" t="str">
            <v>Общество с ограниченной ответственностью Медицинский Центр «Медикал-Сервис»</v>
          </cell>
          <cell r="H117" t="str">
            <v>399</v>
          </cell>
        </row>
        <row r="118">
          <cell r="G118" t="str">
            <v>Общество с ограниченной ответственностью «Спектр-М» Медицинский центр «Народное здоровье»</v>
          </cell>
          <cell r="H118" t="str">
            <v>407</v>
          </cell>
        </row>
        <row r="119">
          <cell r="G119">
            <v>0</v>
          </cell>
          <cell r="H119">
            <v>0</v>
          </cell>
        </row>
        <row r="120">
          <cell r="G120" t="str">
            <v>областное государственное бюджетное учреждение здравоохранения «Усольская городская больница»</v>
          </cell>
          <cell r="H120" t="str">
            <v>177</v>
          </cell>
        </row>
        <row r="121">
          <cell r="G121" t="str">
            <v>областное государственное бюджетное учреждение здравоохранения «Усольская детская городская больница»</v>
          </cell>
          <cell r="H121" t="str">
            <v>198</v>
          </cell>
        </row>
        <row r="122">
          <cell r="G122" t="str">
            <v>областное государственное бюджетное учреждение здравоохранения «Усольский родильный дом»</v>
          </cell>
          <cell r="H122" t="str">
            <v>178</v>
          </cell>
        </row>
        <row r="123">
          <cell r="G123" t="str">
            <v>областное государственное автономное учреждение здравоохранения «Усольская городская стоматологическая поликлиника»</v>
          </cell>
          <cell r="H123" t="str">
            <v>176</v>
          </cell>
        </row>
        <row r="124">
          <cell r="G124" t="str">
            <v>Общество с ограниченной ответственностью «Эстетика»</v>
          </cell>
          <cell r="H124" t="str">
            <v>372</v>
          </cell>
        </row>
        <row r="125">
          <cell r="G125" t="str">
            <v>Общество с ограниченной ответственностью «Нео-Дент»</v>
          </cell>
          <cell r="H125" t="str">
            <v>345</v>
          </cell>
        </row>
        <row r="126">
          <cell r="G126" t="str">
            <v>областное государственное бюджетное учреждение здравоохранения «Усольская городская станция скорой медицинской помощи»</v>
          </cell>
          <cell r="H126" t="str">
            <v>383</v>
          </cell>
        </row>
        <row r="127">
          <cell r="G127">
            <v>0</v>
          </cell>
          <cell r="H127">
            <v>0</v>
          </cell>
        </row>
        <row r="128">
          <cell r="G128" t="str">
            <v>областное государственное бюджетное учреждение здравоохранения «Усть-Илимская городская больница»</v>
          </cell>
          <cell r="H128" t="str">
            <v>231</v>
          </cell>
        </row>
        <row r="129">
          <cell r="G129" t="str">
            <v>областное государственное автономное учреждение здравоохранения «Усть-Илимская городская поликлиника № 1»</v>
          </cell>
          <cell r="H129" t="str">
            <v>180</v>
          </cell>
        </row>
        <row r="130">
          <cell r="G130" t="str">
            <v>областное государственное бюджетное учреждение здравоохранения «Усть-Илимская городская поликлиника № 2»</v>
          </cell>
          <cell r="H130" t="str">
            <v>181</v>
          </cell>
        </row>
        <row r="131">
          <cell r="G131" t="str">
            <v>областное государственное бюджетное учреждение здравоохранения «Усть-Илимская городская детская поликлиника»</v>
          </cell>
          <cell r="H131" t="str">
            <v>378</v>
          </cell>
        </row>
        <row r="132">
          <cell r="G132" t="str">
            <v>областное государственное бюджетное учреждение здравоохранения «Усть-Илимская городская станция скорой медицинской помощи»</v>
          </cell>
          <cell r="H132" t="str">
            <v>386</v>
          </cell>
        </row>
        <row r="133">
          <cell r="G133" t="str">
            <v>Акционерное общество Курорт «Русь»*</v>
          </cell>
          <cell r="H133" t="str">
            <v>403</v>
          </cell>
        </row>
        <row r="134">
          <cell r="G134">
            <v>0</v>
          </cell>
          <cell r="H134">
            <v>0</v>
          </cell>
        </row>
        <row r="135">
          <cell r="G135" t="str">
            <v>областное государственное бюджетное учреждение здравоохранения «Усть-Кутская районная больница»</v>
          </cell>
          <cell r="H135" t="str">
            <v>182</v>
          </cell>
        </row>
        <row r="136">
          <cell r="G136" t="str">
            <v>областное государственное бюджетное учреждение здравоохранения «Казачинско-Ленская районная больница»</v>
          </cell>
          <cell r="H136" t="str">
            <v>144</v>
          </cell>
        </row>
        <row r="137">
          <cell r="G137" t="str">
            <v>областное государственное бюджетное учреждение здравоохранения «Киренская районная больница»</v>
          </cell>
          <cell r="H137" t="str">
            <v>146</v>
          </cell>
        </row>
        <row r="138">
          <cell r="G138" t="str">
            <v>негосударственное учреждение здравоохранения «Узловая поликлиника на станции Лена открытого акционерного общества «Российские железные дороги»</v>
          </cell>
          <cell r="H138" t="str">
            <v>169</v>
          </cell>
        </row>
        <row r="139">
          <cell r="G139" t="str">
            <v>областное государственное бюджетное учреждение здравоохранения «Железногорская районная больница»</v>
          </cell>
          <cell r="H139" t="str">
            <v>129</v>
          </cell>
        </row>
        <row r="140">
          <cell r="G140" t="str">
            <v>Негосударственное учреждение здравоохранения «Узловая поликлиника на станции Коршуниха открытого акционерного общества «Российские железные дороги»</v>
          </cell>
          <cell r="H140" t="str">
            <v>168</v>
          </cell>
        </row>
        <row r="141">
          <cell r="G141" t="str">
            <v>областное государственное автономное учреждение здравоохранения «Железногорская стоматологическая поликлиника»</v>
          </cell>
          <cell r="H141" t="str">
            <v>130</v>
          </cell>
        </row>
        <row r="142">
          <cell r="G142">
            <v>0</v>
          </cell>
          <cell r="H142">
            <v>0</v>
          </cell>
        </row>
        <row r="143">
          <cell r="G143" t="str">
            <v>областное государственное бюджетное учреждение здравоохранения «Областная больница № 2»</v>
          </cell>
          <cell r="H143" t="str">
            <v>251</v>
          </cell>
        </row>
        <row r="144">
          <cell r="G144" t="str">
            <v>областное государственное бюджетное учреждение здравоохранения «Усть-Ордынская областная стоматологическая поликлиника»</v>
          </cell>
          <cell r="H144" t="str">
            <v>334</v>
          </cell>
        </row>
        <row r="145">
          <cell r="G145" t="str">
            <v>областное государственное бюджетное учреждение здравоохранения «Баяндаевская районная больница»</v>
          </cell>
          <cell r="H145" t="str">
            <v>246</v>
          </cell>
        </row>
        <row r="146">
          <cell r="G146" t="str">
            <v>областное государственное бюджетное учреждение здравоохранения «Боханская районная больница»</v>
          </cell>
          <cell r="H146" t="str">
            <v>247</v>
          </cell>
        </row>
        <row r="147">
          <cell r="G147" t="str">
            <v>областное государственное бюджетное учреждение здравоохранения «Осинская районная больница»</v>
          </cell>
          <cell r="H147" t="str">
            <v>249</v>
          </cell>
        </row>
        <row r="148">
          <cell r="G148" t="str">
            <v>областное государственное бюджетное учреждение здравоохранения «Жигаловская районная больница»</v>
          </cell>
          <cell r="H148" t="str">
            <v>097</v>
          </cell>
        </row>
        <row r="149">
          <cell r="G149" t="str">
            <v>областное государственное бюджетное учреждение здравоохранения «Качугская районная больница»</v>
          </cell>
          <cell r="H149" t="str">
            <v>096</v>
          </cell>
        </row>
        <row r="150">
          <cell r="G150" t="str">
            <v>областное государственное бюджетное учреждение здравоохранения «Ольхонская районная больница»</v>
          </cell>
          <cell r="H150" t="str">
            <v>100</v>
          </cell>
        </row>
        <row r="151">
          <cell r="G151" t="str">
            <v>областное государственное бюджетное учреждение здравоохранения «Усть-Удинская районная больница»</v>
          </cell>
          <cell r="H151" t="str">
            <v>183</v>
          </cell>
        </row>
        <row r="152">
          <cell r="G152">
            <v>0</v>
          </cell>
          <cell r="H152">
            <v>0</v>
          </cell>
        </row>
        <row r="153">
          <cell r="G153" t="str">
            <v>областное государственное бюджетное учреждение здравоохранения «Черемховская городская больница № 1»</v>
          </cell>
          <cell r="H153" t="str">
            <v>157</v>
          </cell>
        </row>
        <row r="154">
          <cell r="G154" t="str">
            <v>областное государственное бюджетное учреждение здравоохранения «Больница г. Свирска»</v>
          </cell>
          <cell r="H154" t="str">
            <v>162</v>
          </cell>
        </row>
        <row r="155">
          <cell r="G155" t="str">
            <v>областное государственное бюджетное учреждение здравоохранения «Аларская районная больница»</v>
          </cell>
          <cell r="H155" t="str">
            <v>245</v>
          </cell>
        </row>
        <row r="156">
          <cell r="G156" t="str">
            <v>областное государственное бюджетное учреждение здравоохранения «Нукутская районная больница»</v>
          </cell>
          <cell r="H156" t="str">
            <v>248</v>
          </cell>
        </row>
        <row r="157">
          <cell r="G157">
            <v>0</v>
          </cell>
          <cell r="H157">
            <v>0</v>
          </cell>
        </row>
        <row r="158">
          <cell r="G158" t="str">
            <v>областное государственное бюджетное учреждение здравоохранения «Шелеховская районная больница»</v>
          </cell>
          <cell r="H158" t="str">
            <v>188</v>
          </cell>
        </row>
        <row r="159">
          <cell r="G159" t="str">
            <v>областное государственное бюджетное учреждение здравоохранения «Слюдянская районная больница»</v>
          </cell>
          <cell r="H159" t="str">
            <v>099</v>
          </cell>
        </row>
        <row r="160">
          <cell r="G160" t="str">
            <v>Негосударственное учреждение здравоохранения «Узловая поликлиника на станции Слюдянка открытого акционерного общества «Российские железные дороги»</v>
          </cell>
          <cell r="H160" t="str">
            <v>171</v>
          </cell>
        </row>
        <row r="161">
          <cell r="G161" t="str">
            <v>Общество с ограниченной ответственностью «РУСАЛ Медицинский Центр» (филиал ООО «РУСАЛ Медицинский Центр» в г. Шелехове)</v>
          </cell>
          <cell r="H161" t="str">
            <v>187</v>
          </cell>
        </row>
        <row r="162">
          <cell r="G162" t="str">
            <v>Общество с ограниченной ответственностью «Вита-Дент»</v>
          </cell>
          <cell r="H162" t="str">
            <v>375</v>
          </cell>
        </row>
        <row r="163">
          <cell r="G163">
            <v>0</v>
          </cell>
          <cell r="H163">
            <v>0</v>
          </cell>
        </row>
        <row r="164">
          <cell r="G164" t="str">
            <v>Краевое государственное бюджетное учреждение здравоохранения «Краевая клиническая больница» (г. Красноярск)</v>
          </cell>
          <cell r="H164" t="str">
            <v>425</v>
          </cell>
        </row>
        <row r="165">
          <cell r="G165" t="str">
            <v>Москва ООО "ЭКО центр"</v>
          </cell>
          <cell r="H165" t="str">
            <v>411</v>
          </cell>
        </row>
        <row r="166">
          <cell r="G166">
            <v>0</v>
          </cell>
          <cell r="H166">
            <v>0</v>
          </cell>
        </row>
        <row r="167">
          <cell r="G167">
            <v>0</v>
          </cell>
          <cell r="H16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расчет текущий"/>
      <sheetName val="числ на 01.02, 01.03."/>
      <sheetName val="спр15"/>
      <sheetName val="кд мо"/>
      <sheetName val="1"/>
      <sheetName val="справка 1"/>
      <sheetName val="Лист1"/>
    </sheetNames>
    <sheetDataSet>
      <sheetData sheetId="0"/>
      <sheetData sheetId="1">
        <row r="12">
          <cell r="C12" t="str">
            <v>Мама РБ</v>
          </cell>
          <cell r="D12" t="str">
            <v>Мама ЦРБ</v>
          </cell>
          <cell r="E12">
            <v>148</v>
          </cell>
          <cell r="F12">
            <v>0</v>
          </cell>
          <cell r="G12">
            <v>2.0409999999999999</v>
          </cell>
          <cell r="H12">
            <v>58419693</v>
          </cell>
          <cell r="I12">
            <v>965784.63015715859</v>
          </cell>
          <cell r="J12">
            <v>715809.17718382773</v>
          </cell>
          <cell r="K12">
            <v>3901463.7458227072</v>
          </cell>
          <cell r="L12">
            <v>3445128.4924095892</v>
          </cell>
          <cell r="M12">
            <v>7336519.441293682</v>
          </cell>
          <cell r="N12">
            <v>7905433.6631227033</v>
          </cell>
          <cell r="O12">
            <v>6072781.0359029453</v>
          </cell>
          <cell r="P12">
            <v>10963786.633609742</v>
          </cell>
          <cell r="Q12">
            <v>3296621.0059659267</v>
          </cell>
          <cell r="R12">
            <v>13816365.174531717</v>
          </cell>
          <cell r="S12">
            <v>54118896</v>
          </cell>
          <cell r="T12">
            <v>54118896</v>
          </cell>
          <cell r="U12">
            <v>894684.57079830475</v>
          </cell>
          <cell r="V12">
            <v>663112.05051791598</v>
          </cell>
          <cell r="W12">
            <v>3614242.0451944093</v>
          </cell>
          <cell r="X12">
            <v>3191501.7182194255</v>
          </cell>
          <cell r="Y12">
            <v>6796412.5153028602</v>
          </cell>
          <cell r="Z12">
            <v>7323443.8642023783</v>
          </cell>
          <cell r="AA12">
            <v>5625709.216116623</v>
          </cell>
          <cell r="AB12">
            <v>10156644.071897395</v>
          </cell>
          <cell r="AC12">
            <v>3053927.1983727366</v>
          </cell>
          <cell r="AD12">
            <v>12799218.749377951</v>
          </cell>
          <cell r="AE12">
            <v>26515872.61146497</v>
          </cell>
          <cell r="AF12">
            <v>438355.98765228066</v>
          </cell>
          <cell r="AG12">
            <v>324895.66414400586</v>
          </cell>
          <cell r="AH12">
            <v>1770819.2284147034</v>
          </cell>
          <cell r="AI12">
            <v>1563695.1093676754</v>
          </cell>
          <cell r="AJ12">
            <v>3329942.4376790104</v>
          </cell>
          <cell r="AK12">
            <v>3588164.5586488871</v>
          </cell>
          <cell r="AL12">
            <v>2756349.4444471453</v>
          </cell>
          <cell r="AM12">
            <v>4976307.7275342457</v>
          </cell>
          <cell r="AN12">
            <v>1496289.6611331389</v>
          </cell>
          <cell r="AO12">
            <v>6271052.7924438762</v>
          </cell>
          <cell r="AP12">
            <v>3834</v>
          </cell>
          <cell r="AQ12">
            <v>8</v>
          </cell>
          <cell r="AR12">
            <v>10</v>
          </cell>
          <cell r="AS12">
            <v>79</v>
          </cell>
          <cell r="AT12">
            <v>64</v>
          </cell>
          <cell r="AU12">
            <v>331</v>
          </cell>
          <cell r="AV12">
            <v>330</v>
          </cell>
          <cell r="AW12">
            <v>1057</v>
          </cell>
          <cell r="AX12">
            <v>804</v>
          </cell>
          <cell r="AY12">
            <v>355</v>
          </cell>
          <cell r="AZ12">
            <v>796</v>
          </cell>
          <cell r="BA12">
            <v>0</v>
          </cell>
          <cell r="BB12">
            <v>4566.21</v>
          </cell>
          <cell r="BC12">
            <v>2707.46</v>
          </cell>
          <cell r="BD12">
            <v>1867.95</v>
          </cell>
          <cell r="BE12">
            <v>2036.06</v>
          </cell>
          <cell r="BF12">
            <v>838.35</v>
          </cell>
          <cell r="BG12">
            <v>906.1</v>
          </cell>
          <cell r="BH12">
            <v>217.31</v>
          </cell>
          <cell r="BI12">
            <v>515.79</v>
          </cell>
          <cell r="BJ12">
            <v>351.24</v>
          </cell>
          <cell r="BK12">
            <v>656.52</v>
          </cell>
          <cell r="BL12">
            <v>20.943999999999999</v>
          </cell>
          <cell r="BM12">
            <v>12.4184</v>
          </cell>
          <cell r="BN12">
            <v>8.5678000000000001</v>
          </cell>
          <cell r="BO12">
            <v>9.3389000000000006</v>
          </cell>
          <cell r="BP12">
            <v>3.8452999999999999</v>
          </cell>
          <cell r="BQ12">
            <v>4.1559999999999997</v>
          </cell>
          <cell r="BR12">
            <v>0.99670000000000003</v>
          </cell>
          <cell r="BS12">
            <v>2.3658000000000001</v>
          </cell>
          <cell r="BT12">
            <v>1.611</v>
          </cell>
          <cell r="BU12">
            <v>3.0112999999999999</v>
          </cell>
          <cell r="BV12">
            <v>42.746703999999994</v>
          </cell>
          <cell r="BW12">
            <v>25.3459544</v>
          </cell>
          <cell r="BX12">
            <v>17.486879800000001</v>
          </cell>
          <cell r="BY12">
            <v>19.060694900000001</v>
          </cell>
          <cell r="BZ12">
            <v>7.8482572999999993</v>
          </cell>
          <cell r="CA12">
            <v>8.4823959999999996</v>
          </cell>
          <cell r="CB12">
            <v>2.0342647</v>
          </cell>
          <cell r="CC12">
            <v>4.8285977999999998</v>
          </cell>
          <cell r="CD12">
            <v>3.2880509999999998</v>
          </cell>
          <cell r="CE12">
            <v>6.1460632999999998</v>
          </cell>
          <cell r="CF12">
            <v>5.4</v>
          </cell>
          <cell r="CG12">
            <v>1</v>
          </cell>
        </row>
        <row r="13">
          <cell r="C13" t="str">
            <v>Катанга РБ</v>
          </cell>
          <cell r="D13" t="str">
            <v>Катанга ЦРБ</v>
          </cell>
          <cell r="E13">
            <v>95</v>
          </cell>
          <cell r="F13">
            <v>0</v>
          </cell>
          <cell r="G13">
            <v>2.2669999999999999</v>
          </cell>
          <cell r="H13">
            <v>44448611</v>
          </cell>
          <cell r="I13">
            <v>738289.20494056493</v>
          </cell>
          <cell r="J13">
            <v>949324.1537548597</v>
          </cell>
          <cell r="K13">
            <v>3805291.3968466432</v>
          </cell>
          <cell r="L13">
            <v>2802468.0253424672</v>
          </cell>
          <cell r="M13">
            <v>5821951.0320908641</v>
          </cell>
          <cell r="N13">
            <v>6964546.6284515793</v>
          </cell>
          <cell r="O13">
            <v>4874842.2998061925</v>
          </cell>
          <cell r="P13">
            <v>8474902.1888637096</v>
          </cell>
          <cell r="Q13">
            <v>2545085.8172206627</v>
          </cell>
          <cell r="R13">
            <v>7471910.2526824558</v>
          </cell>
          <cell r="S13">
            <v>38616831.200000003</v>
          </cell>
          <cell r="T13">
            <v>38616831.200000003</v>
          </cell>
          <cell r="U13">
            <v>641423.63422722032</v>
          </cell>
          <cell r="V13">
            <v>824770.21834572661</v>
          </cell>
          <cell r="W13">
            <v>3306026.7178841438</v>
          </cell>
          <cell r="X13">
            <v>2434776.5260436907</v>
          </cell>
          <cell r="Y13">
            <v>5058095.0721028987</v>
          </cell>
          <cell r="Z13">
            <v>6050778.9891442005</v>
          </cell>
          <cell r="AA13">
            <v>4235249.6058478756</v>
          </cell>
          <cell r="AB13">
            <v>7362971.7532424219</v>
          </cell>
          <cell r="AC13">
            <v>2211163.5702884933</v>
          </cell>
          <cell r="AD13">
            <v>6491575.1128733307</v>
          </cell>
          <cell r="AE13">
            <v>17034332.245258052</v>
          </cell>
          <cell r="AF13">
            <v>282939.40636401426</v>
          </cell>
          <cell r="AG13">
            <v>363815.71166551684</v>
          </cell>
          <cell r="AH13">
            <v>1458326.7392519382</v>
          </cell>
          <cell r="AI13">
            <v>1074008.1720527969</v>
          </cell>
          <cell r="AJ13">
            <v>2231184.4164547413</v>
          </cell>
          <cell r="AK13">
            <v>2669068.8086211737</v>
          </cell>
          <cell r="AL13">
            <v>1868217.7352659355</v>
          </cell>
          <cell r="AM13">
            <v>3247892.2599216686</v>
          </cell>
          <cell r="AN13">
            <v>975369.90308270545</v>
          </cell>
          <cell r="AO13">
            <v>2863509.0925775613</v>
          </cell>
          <cell r="AP13">
            <v>2736</v>
          </cell>
          <cell r="AQ13">
            <v>11</v>
          </cell>
          <cell r="AR13">
            <v>19</v>
          </cell>
          <cell r="AS13">
            <v>76</v>
          </cell>
          <cell r="AT13">
            <v>66</v>
          </cell>
          <cell r="AU13">
            <v>226</v>
          </cell>
          <cell r="AV13">
            <v>243</v>
          </cell>
          <cell r="AW13">
            <v>801</v>
          </cell>
          <cell r="AX13">
            <v>552</v>
          </cell>
          <cell r="AY13">
            <v>295</v>
          </cell>
          <cell r="AZ13">
            <v>447</v>
          </cell>
          <cell r="BA13">
            <v>0</v>
          </cell>
          <cell r="BB13">
            <v>2143.48</v>
          </cell>
          <cell r="BC13">
            <v>1595.68</v>
          </cell>
          <cell r="BD13">
            <v>1599.04</v>
          </cell>
          <cell r="BE13">
            <v>1356.07</v>
          </cell>
          <cell r="BF13">
            <v>822.71</v>
          </cell>
          <cell r="BG13">
            <v>915.32</v>
          </cell>
          <cell r="BH13">
            <v>194.36</v>
          </cell>
          <cell r="BI13">
            <v>490.32</v>
          </cell>
          <cell r="BJ13">
            <v>275.52999999999997</v>
          </cell>
          <cell r="BK13">
            <v>533.84</v>
          </cell>
          <cell r="BL13">
            <v>9.8315999999999999</v>
          </cell>
          <cell r="BM13">
            <v>7.319</v>
          </cell>
          <cell r="BN13">
            <v>7.3343999999999996</v>
          </cell>
          <cell r="BO13">
            <v>6.2199</v>
          </cell>
          <cell r="BP13">
            <v>3.7736000000000001</v>
          </cell>
          <cell r="BQ13">
            <v>4.1982999999999997</v>
          </cell>
          <cell r="BR13">
            <v>0.89149999999999996</v>
          </cell>
          <cell r="BS13">
            <v>2.2490000000000001</v>
          </cell>
          <cell r="BT13">
            <v>1.2638</v>
          </cell>
          <cell r="BU13">
            <v>2.4485999999999999</v>
          </cell>
          <cell r="BV13">
            <v>22.288237199999998</v>
          </cell>
          <cell r="BW13">
            <v>16.592172999999999</v>
          </cell>
          <cell r="BX13">
            <v>16.627084799999999</v>
          </cell>
          <cell r="BY13">
            <v>14.100513299999999</v>
          </cell>
          <cell r="BZ13">
            <v>8.5547512000000001</v>
          </cell>
          <cell r="CA13">
            <v>9.5175460999999988</v>
          </cell>
          <cell r="CB13">
            <v>2.0210304999999997</v>
          </cell>
          <cell r="CC13">
            <v>5.0984829999999999</v>
          </cell>
          <cell r="CD13">
            <v>2.8650346</v>
          </cell>
          <cell r="CE13">
            <v>5.5509761999999991</v>
          </cell>
          <cell r="CF13">
            <v>5.39</v>
          </cell>
          <cell r="CG13">
            <v>1</v>
          </cell>
        </row>
        <row r="14">
          <cell r="C14" t="str">
            <v>Баяндаевская РБ</v>
          </cell>
          <cell r="D14" t="str">
            <v>Баяндаевская ЦРБ</v>
          </cell>
          <cell r="E14">
            <v>246</v>
          </cell>
          <cell r="F14">
            <v>0</v>
          </cell>
          <cell r="G14">
            <v>1.276</v>
          </cell>
          <cell r="H14">
            <v>88153240</v>
          </cell>
          <cell r="I14">
            <v>1682688.1410319</v>
          </cell>
          <cell r="J14">
            <v>1470752.6502366751</v>
          </cell>
          <cell r="K14">
            <v>4229969.4592269324</v>
          </cell>
          <cell r="L14">
            <v>4462079.1943478696</v>
          </cell>
          <cell r="M14">
            <v>11158112.446908627</v>
          </cell>
          <cell r="N14">
            <v>10167819.140158916</v>
          </cell>
          <cell r="O14">
            <v>14203164.341345362</v>
          </cell>
          <cell r="P14">
            <v>20124453.346467219</v>
          </cell>
          <cell r="Q14">
            <v>4951091.2552762479</v>
          </cell>
          <cell r="R14">
            <v>15703110.02500025</v>
          </cell>
          <cell r="S14">
            <v>92325725.599999994</v>
          </cell>
          <cell r="T14">
            <v>92325725.599999994</v>
          </cell>
          <cell r="U14">
            <v>1762333.450015964</v>
          </cell>
          <cell r="V14">
            <v>1540366.589035457</v>
          </cell>
          <cell r="W14">
            <v>4430183.1627398618</v>
          </cell>
          <cell r="X14">
            <v>4673279.1591418581</v>
          </cell>
          <cell r="Y14">
            <v>11686250.306707164</v>
          </cell>
          <cell r="Z14">
            <v>10649084.252430653</v>
          </cell>
          <cell r="AA14">
            <v>14875431.165442774</v>
          </cell>
          <cell r="AB14">
            <v>21076987.726326726</v>
          </cell>
          <cell r="AC14">
            <v>5185437.2301595993</v>
          </cell>
          <cell r="AD14">
            <v>16446372.557999933</v>
          </cell>
          <cell r="AE14">
            <v>72355584.32601881</v>
          </cell>
          <cell r="AF14">
            <v>1381139.0674106302</v>
          </cell>
          <cell r="AG14">
            <v>1207183.847206471</v>
          </cell>
          <cell r="AH14">
            <v>3471930.3783227755</v>
          </cell>
          <cell r="AI14">
            <v>3662444.4820860955</v>
          </cell>
          <cell r="AJ14">
            <v>9158503.3751623537</v>
          </cell>
          <cell r="AK14">
            <v>8345677.3138171257</v>
          </cell>
          <cell r="AL14">
            <v>11657861.414923804</v>
          </cell>
          <cell r="AM14">
            <v>16518015.459503705</v>
          </cell>
          <cell r="AN14">
            <v>4063822.280689341</v>
          </cell>
          <cell r="AO14">
            <v>12889006.706896499</v>
          </cell>
          <cell r="AP14">
            <v>10862</v>
          </cell>
          <cell r="AQ14">
            <v>57</v>
          </cell>
          <cell r="AR14">
            <v>58</v>
          </cell>
          <cell r="AS14">
            <v>356</v>
          </cell>
          <cell r="AT14">
            <v>339</v>
          </cell>
          <cell r="AU14">
            <v>1169</v>
          </cell>
          <cell r="AV14">
            <v>1085</v>
          </cell>
          <cell r="AW14">
            <v>3090</v>
          </cell>
          <cell r="AX14">
            <v>2302</v>
          </cell>
          <cell r="AY14">
            <v>805</v>
          </cell>
          <cell r="AZ14">
            <v>1601</v>
          </cell>
          <cell r="BA14">
            <v>0</v>
          </cell>
          <cell r="BB14">
            <v>2019.21</v>
          </cell>
          <cell r="BC14">
            <v>1734.46</v>
          </cell>
          <cell r="BD14">
            <v>812.72</v>
          </cell>
          <cell r="BE14">
            <v>900.31</v>
          </cell>
          <cell r="BF14">
            <v>652.87</v>
          </cell>
          <cell r="BG14">
            <v>640.99</v>
          </cell>
          <cell r="BH14">
            <v>314.39999999999998</v>
          </cell>
          <cell r="BI14">
            <v>597.96</v>
          </cell>
          <cell r="BJ14">
            <v>420.69</v>
          </cell>
          <cell r="BK14">
            <v>670.88</v>
          </cell>
          <cell r="BL14">
            <v>9.2615999999999996</v>
          </cell>
          <cell r="BM14">
            <v>7.9554999999999998</v>
          </cell>
          <cell r="BN14">
            <v>3.7277</v>
          </cell>
          <cell r="BO14">
            <v>4.1295000000000002</v>
          </cell>
          <cell r="BP14">
            <v>2.9944999999999999</v>
          </cell>
          <cell r="BQ14">
            <v>2.9401000000000002</v>
          </cell>
          <cell r="BR14">
            <v>1.4420999999999999</v>
          </cell>
          <cell r="BS14">
            <v>2.7427000000000001</v>
          </cell>
          <cell r="BT14">
            <v>1.9296</v>
          </cell>
          <cell r="BU14">
            <v>3.0771000000000002</v>
          </cell>
          <cell r="BV14">
            <v>11.817801599999999</v>
          </cell>
          <cell r="BW14">
            <v>10.151218</v>
          </cell>
          <cell r="BX14">
            <v>4.7565451999999997</v>
          </cell>
          <cell r="BY14">
            <v>5.2692420000000002</v>
          </cell>
          <cell r="BZ14">
            <v>3.8209819999999999</v>
          </cell>
          <cell r="CA14">
            <v>3.7515676000000004</v>
          </cell>
          <cell r="CB14">
            <v>1.8401196</v>
          </cell>
          <cell r="CC14">
            <v>3.4996852000000001</v>
          </cell>
          <cell r="CD14">
            <v>2.4621696000000002</v>
          </cell>
          <cell r="CE14">
            <v>3.9263796000000002</v>
          </cell>
          <cell r="CF14">
            <v>3.23</v>
          </cell>
          <cell r="CG14">
            <v>2</v>
          </cell>
        </row>
        <row r="15">
          <cell r="C15" t="str">
            <v>Аларская РБ</v>
          </cell>
          <cell r="D15" t="str">
            <v>Аларская РБ</v>
          </cell>
          <cell r="E15">
            <v>245</v>
          </cell>
          <cell r="F15">
            <v>0</v>
          </cell>
          <cell r="G15">
            <v>1.276</v>
          </cell>
          <cell r="H15">
            <v>140877440</v>
          </cell>
          <cell r="I15">
            <v>3454277.907280067</v>
          </cell>
          <cell r="J15">
            <v>2940903.6438375069</v>
          </cell>
          <cell r="K15">
            <v>8010153.6892090188</v>
          </cell>
          <cell r="L15">
            <v>8525964.4548574314</v>
          </cell>
          <cell r="M15">
            <v>22898312.703986399</v>
          </cell>
          <cell r="N15">
            <v>21316600.445339631</v>
          </cell>
          <cell r="O15">
            <v>15304846.373352529</v>
          </cell>
          <cell r="P15">
            <v>30661437.556218132</v>
          </cell>
          <cell r="Q15">
            <v>7072860.528644341</v>
          </cell>
          <cell r="R15">
            <v>20692082.697274942</v>
          </cell>
          <cell r="S15">
            <v>166132149.19999999</v>
          </cell>
          <cell r="T15">
            <v>166132149.19999999</v>
          </cell>
          <cell r="U15">
            <v>4073516.7580452613</v>
          </cell>
          <cell r="V15">
            <v>3468111.3096663053</v>
          </cell>
          <cell r="W15">
            <v>9446111.7962578181</v>
          </cell>
          <cell r="X15">
            <v>10054390.531857133</v>
          </cell>
          <cell r="Y15">
            <v>27003229.917912502</v>
          </cell>
          <cell r="Z15">
            <v>25137968.475448944</v>
          </cell>
          <cell r="AA15">
            <v>18048503.871030599</v>
          </cell>
          <cell r="AB15">
            <v>36158028.700522341</v>
          </cell>
          <cell r="AC15">
            <v>8340792.6820329251</v>
          </cell>
          <cell r="AD15">
            <v>24401495.15722616</v>
          </cell>
          <cell r="AE15">
            <v>130197609.09090906</v>
          </cell>
          <cell r="AF15">
            <v>3192411.2523865681</v>
          </cell>
          <cell r="AG15">
            <v>2717955.5718387971</v>
          </cell>
          <cell r="AH15">
            <v>7402908.9312365344</v>
          </cell>
          <cell r="AI15">
            <v>7879616.4042767501</v>
          </cell>
          <cell r="AJ15">
            <v>21162405.891780958</v>
          </cell>
          <cell r="AK15">
            <v>19700602.253486633</v>
          </cell>
          <cell r="AL15">
            <v>14144595.510212068</v>
          </cell>
          <cell r="AM15">
            <v>28337013.088183653</v>
          </cell>
          <cell r="AN15">
            <v>6536671.3809035458</v>
          </cell>
          <cell r="AO15">
            <v>19123428.806603573</v>
          </cell>
          <cell r="AP15">
            <v>19640</v>
          </cell>
          <cell r="AQ15">
            <v>152</v>
          </cell>
          <cell r="AR15">
            <v>134</v>
          </cell>
          <cell r="AS15">
            <v>600</v>
          </cell>
          <cell r="AT15">
            <v>602</v>
          </cell>
          <cell r="AU15">
            <v>1979</v>
          </cell>
          <cell r="AV15">
            <v>1848</v>
          </cell>
          <cell r="AW15">
            <v>5441</v>
          </cell>
          <cell r="AX15">
            <v>4616</v>
          </cell>
          <cell r="AY15">
            <v>1403</v>
          </cell>
          <cell r="AZ15">
            <v>2865</v>
          </cell>
          <cell r="BA15">
            <v>0</v>
          </cell>
          <cell r="BB15">
            <v>1750.23</v>
          </cell>
          <cell r="BC15">
            <v>1690.27</v>
          </cell>
          <cell r="BD15">
            <v>1028.18</v>
          </cell>
          <cell r="BE15">
            <v>1090.76</v>
          </cell>
          <cell r="BF15">
            <v>891.12</v>
          </cell>
          <cell r="BG15">
            <v>888.37</v>
          </cell>
          <cell r="BH15">
            <v>216.64</v>
          </cell>
          <cell r="BI15">
            <v>511.57</v>
          </cell>
          <cell r="BJ15">
            <v>388.26</v>
          </cell>
          <cell r="BK15">
            <v>556.24</v>
          </cell>
          <cell r="BL15">
            <v>8.0277999999999992</v>
          </cell>
          <cell r="BM15">
            <v>7.7527999999999997</v>
          </cell>
          <cell r="BN15">
            <v>4.7160000000000002</v>
          </cell>
          <cell r="BO15">
            <v>5.0030000000000001</v>
          </cell>
          <cell r="BP15">
            <v>4.0872999999999999</v>
          </cell>
          <cell r="BQ15">
            <v>4.0747</v>
          </cell>
          <cell r="BR15">
            <v>0.99370000000000003</v>
          </cell>
          <cell r="BS15">
            <v>2.3464</v>
          </cell>
          <cell r="BT15">
            <v>1.7807999999999999</v>
          </cell>
          <cell r="BU15">
            <v>2.5512999999999999</v>
          </cell>
          <cell r="BV15">
            <v>10.243472799999999</v>
          </cell>
          <cell r="BW15">
            <v>9.8925727999999999</v>
          </cell>
          <cell r="BX15">
            <v>6.0176160000000003</v>
          </cell>
          <cell r="BY15">
            <v>6.3838280000000003</v>
          </cell>
          <cell r="BZ15">
            <v>5.2153948000000003</v>
          </cell>
          <cell r="CA15">
            <v>5.1993172000000003</v>
          </cell>
          <cell r="CB15">
            <v>1.2679612</v>
          </cell>
          <cell r="CC15">
            <v>2.9940064</v>
          </cell>
          <cell r="CD15">
            <v>2.2723008</v>
          </cell>
          <cell r="CE15">
            <v>3.2554588</v>
          </cell>
          <cell r="CF15">
            <v>3.23</v>
          </cell>
          <cell r="CG15">
            <v>2</v>
          </cell>
        </row>
        <row r="16">
          <cell r="C16" t="str">
            <v>Ольхон РБ</v>
          </cell>
          <cell r="D16" t="str">
            <v>Ольхон ЦРБ</v>
          </cell>
          <cell r="E16">
            <v>100</v>
          </cell>
          <cell r="F16">
            <v>0</v>
          </cell>
          <cell r="G16">
            <v>1.276</v>
          </cell>
          <cell r="H16">
            <v>61916566</v>
          </cell>
          <cell r="I16">
            <v>1784442.9776996667</v>
          </cell>
          <cell r="J16">
            <v>1483477.6923547033</v>
          </cell>
          <cell r="K16">
            <v>5000321.4765417399</v>
          </cell>
          <cell r="L16">
            <v>3600246.2829025192</v>
          </cell>
          <cell r="M16">
            <v>7997731.5347702559</v>
          </cell>
          <cell r="N16">
            <v>7289806.515071135</v>
          </cell>
          <cell r="O16">
            <v>6507486.1371890837</v>
          </cell>
          <cell r="P16">
            <v>12266869.150658162</v>
          </cell>
          <cell r="Q16">
            <v>3688193.5179744628</v>
          </cell>
          <cell r="R16">
            <v>12297990.714838274</v>
          </cell>
          <cell r="S16">
            <v>63811188</v>
          </cell>
          <cell r="T16">
            <v>63811188</v>
          </cell>
          <cell r="U16">
            <v>1839046.2146313675</v>
          </cell>
          <cell r="V16">
            <v>1528871.5126845397</v>
          </cell>
          <cell r="W16">
            <v>5153329.301241328</v>
          </cell>
          <cell r="X16">
            <v>3710412.3701659078</v>
          </cell>
          <cell r="Y16">
            <v>8242458.9008820886</v>
          </cell>
          <cell r="Z16">
            <v>7512871.6604992114</v>
          </cell>
          <cell r="AA16">
            <v>6706612.5939149531</v>
          </cell>
          <cell r="AB16">
            <v>12642230.409613613</v>
          </cell>
          <cell r="AC16">
            <v>3801050.7552348725</v>
          </cell>
          <cell r="AD16">
            <v>12674304.281132121</v>
          </cell>
          <cell r="AE16">
            <v>50008768.025078371</v>
          </cell>
          <cell r="AF16">
            <v>1441258.7888960559</v>
          </cell>
          <cell r="AG16">
            <v>1198175.1666806736</v>
          </cell>
          <cell r="AH16">
            <v>4038659.3269916363</v>
          </cell>
          <cell r="AI16">
            <v>2907846.685083</v>
          </cell>
          <cell r="AJ16">
            <v>6459607.2890925454</v>
          </cell>
          <cell r="AK16">
            <v>5887830.454936686</v>
          </cell>
          <cell r="AL16">
            <v>5255965.9826919697</v>
          </cell>
          <cell r="AM16">
            <v>9907704.0827692896</v>
          </cell>
          <cell r="AN16">
            <v>2978879.9022216867</v>
          </cell>
          <cell r="AO16">
            <v>9932840.345714828</v>
          </cell>
          <cell r="AP16">
            <v>7575</v>
          </cell>
          <cell r="AQ16">
            <v>45</v>
          </cell>
          <cell r="AR16">
            <v>42</v>
          </cell>
          <cell r="AS16">
            <v>252</v>
          </cell>
          <cell r="AT16">
            <v>216</v>
          </cell>
          <cell r="AU16">
            <v>786</v>
          </cell>
          <cell r="AV16">
            <v>781</v>
          </cell>
          <cell r="AW16">
            <v>1998</v>
          </cell>
          <cell r="AX16">
            <v>1591</v>
          </cell>
          <cell r="AY16">
            <v>586</v>
          </cell>
          <cell r="AZ16">
            <v>1278</v>
          </cell>
          <cell r="BA16">
            <v>0</v>
          </cell>
          <cell r="BB16">
            <v>2669</v>
          </cell>
          <cell r="BC16">
            <v>2377.33</v>
          </cell>
          <cell r="BD16">
            <v>1335.54</v>
          </cell>
          <cell r="BE16">
            <v>1121.8499999999999</v>
          </cell>
          <cell r="BF16">
            <v>684.86</v>
          </cell>
          <cell r="BG16">
            <v>628.24</v>
          </cell>
          <cell r="BH16">
            <v>219.22</v>
          </cell>
          <cell r="BI16">
            <v>518.95000000000005</v>
          </cell>
          <cell r="BJ16">
            <v>423.62</v>
          </cell>
          <cell r="BK16">
            <v>647.67999999999995</v>
          </cell>
          <cell r="BL16">
            <v>12.242000000000001</v>
          </cell>
          <cell r="BM16">
            <v>10.904199999999999</v>
          </cell>
          <cell r="BN16">
            <v>6.1257999999999999</v>
          </cell>
          <cell r="BO16">
            <v>5.1456</v>
          </cell>
          <cell r="BP16">
            <v>3.1413000000000002</v>
          </cell>
          <cell r="BQ16">
            <v>2.8816000000000002</v>
          </cell>
          <cell r="BR16">
            <v>1.0055000000000001</v>
          </cell>
          <cell r="BS16">
            <v>2.3803000000000001</v>
          </cell>
          <cell r="BT16">
            <v>1.9430000000000001</v>
          </cell>
          <cell r="BU16">
            <v>2.9706999999999999</v>
          </cell>
          <cell r="BV16">
            <v>15.620792000000002</v>
          </cell>
          <cell r="BW16">
            <v>13.913759199999999</v>
          </cell>
          <cell r="BX16">
            <v>7.8165208000000002</v>
          </cell>
          <cell r="BY16">
            <v>6.5657855999999999</v>
          </cell>
          <cell r="BZ16">
            <v>4.0082988000000004</v>
          </cell>
          <cell r="CA16">
            <v>3.6769216000000005</v>
          </cell>
          <cell r="CB16">
            <v>1.283018</v>
          </cell>
          <cell r="CC16">
            <v>3.0372628000000002</v>
          </cell>
          <cell r="CD16">
            <v>2.4792680000000002</v>
          </cell>
          <cell r="CE16">
            <v>3.7906132000000001</v>
          </cell>
          <cell r="CF16">
            <v>3.23</v>
          </cell>
          <cell r="CG16">
            <v>2</v>
          </cell>
        </row>
        <row r="17">
          <cell r="C17" t="str">
            <v>Усть-Илимск ГДП</v>
          </cell>
          <cell r="D17" t="str">
            <v>Усть-Илимск ГДП</v>
          </cell>
          <cell r="E17">
            <v>378</v>
          </cell>
          <cell r="F17">
            <v>0</v>
          </cell>
          <cell r="G17">
            <v>1.581</v>
          </cell>
          <cell r="H17">
            <v>147401724</v>
          </cell>
          <cell r="I17">
            <v>10949253.617694126</v>
          </cell>
          <cell r="J17">
            <v>9778239.0153269786</v>
          </cell>
          <cell r="K17">
            <v>27052545.475470647</v>
          </cell>
          <cell r="L17">
            <v>24900834.181122281</v>
          </cell>
          <cell r="M17">
            <v>38211279.744306237</v>
          </cell>
          <cell r="N17">
            <v>36491200.109753214</v>
          </cell>
          <cell r="O17">
            <v>2482.858494373379</v>
          </cell>
          <cell r="P17">
            <v>15888.997832138779</v>
          </cell>
          <cell r="Q17">
            <v>0</v>
          </cell>
          <cell r="R17">
            <v>0</v>
          </cell>
          <cell r="S17">
            <v>164622083.60000002</v>
          </cell>
          <cell r="T17">
            <v>164622083.60000002</v>
          </cell>
          <cell r="U17">
            <v>12228411.551072804</v>
          </cell>
          <cell r="V17">
            <v>10915591.950755879</v>
          </cell>
          <cell r="W17">
            <v>30212987.216185689</v>
          </cell>
          <cell r="X17">
            <v>27819900.013614837</v>
          </cell>
          <cell r="Y17">
            <v>42690352.213181503</v>
          </cell>
          <cell r="Z17">
            <v>40769322.487653695</v>
          </cell>
          <cell r="AA17">
            <v>2772.9210183980249</v>
          </cell>
          <cell r="AB17">
            <v>17745.246517215561</v>
          </cell>
          <cell r="AC17">
            <v>0</v>
          </cell>
          <cell r="AD17">
            <v>0</v>
          </cell>
          <cell r="AE17">
            <v>104147427.95698926</v>
          </cell>
          <cell r="AF17">
            <v>7734605.6616526274</v>
          </cell>
          <cell r="AG17">
            <v>6904232.7329259198</v>
          </cell>
          <cell r="AH17">
            <v>19110048.840092149</v>
          </cell>
          <cell r="AI17">
            <v>17596394.695518557</v>
          </cell>
          <cell r="AJ17">
            <v>27002120.31194276</v>
          </cell>
          <cell r="AK17">
            <v>25787047.746776532</v>
          </cell>
          <cell r="AL17">
            <v>1753.9032374434059</v>
          </cell>
          <cell r="AM17">
            <v>11224.0648432736</v>
          </cell>
          <cell r="AN17">
            <v>0</v>
          </cell>
          <cell r="AO17">
            <v>0</v>
          </cell>
          <cell r="AP17">
            <v>19857</v>
          </cell>
          <cell r="AQ17">
            <v>380</v>
          </cell>
          <cell r="AR17">
            <v>370</v>
          </cell>
          <cell r="AS17">
            <v>2188</v>
          </cell>
          <cell r="AT17">
            <v>2092</v>
          </cell>
          <cell r="AU17">
            <v>7580</v>
          </cell>
          <cell r="AV17">
            <v>7196</v>
          </cell>
          <cell r="AW17">
            <v>34</v>
          </cell>
          <cell r="AX17">
            <v>17</v>
          </cell>
          <cell r="AY17">
            <v>0</v>
          </cell>
          <cell r="AZ17">
            <v>0</v>
          </cell>
          <cell r="BA17">
            <v>0</v>
          </cell>
          <cell r="BB17">
            <v>1696.19</v>
          </cell>
          <cell r="BC17">
            <v>1555.01</v>
          </cell>
          <cell r="BD17">
            <v>727.84</v>
          </cell>
          <cell r="BE17">
            <v>700.94</v>
          </cell>
          <cell r="BF17">
            <v>296.86</v>
          </cell>
          <cell r="BG17">
            <v>298.63</v>
          </cell>
          <cell r="BH17">
            <v>4.3</v>
          </cell>
          <cell r="BI17">
            <v>55.02</v>
          </cell>
          <cell r="BJ17" t="e">
            <v>#DIV/0!</v>
          </cell>
          <cell r="BK17" t="e">
            <v>#DIV/0!</v>
          </cell>
          <cell r="BL17">
            <v>7.78</v>
          </cell>
          <cell r="BM17">
            <v>7.1323999999999996</v>
          </cell>
          <cell r="BN17">
            <v>3.3384</v>
          </cell>
          <cell r="BO17">
            <v>3.2149999999999999</v>
          </cell>
          <cell r="BP17">
            <v>1.3615999999999999</v>
          </cell>
          <cell r="BQ17">
            <v>1.3696999999999999</v>
          </cell>
          <cell r="BR17">
            <v>1.9699999999999999E-2</v>
          </cell>
          <cell r="BS17">
            <v>0.25240000000000001</v>
          </cell>
          <cell r="BT17">
            <v>0</v>
          </cell>
          <cell r="BU17">
            <v>0</v>
          </cell>
          <cell r="BV17">
            <v>12.300179999999999</v>
          </cell>
          <cell r="BW17">
            <v>11.276324399999998</v>
          </cell>
          <cell r="BX17">
            <v>5.2780104000000003</v>
          </cell>
          <cell r="BY17">
            <v>5.0829149999999998</v>
          </cell>
          <cell r="BZ17">
            <v>2.1526896</v>
          </cell>
          <cell r="CA17">
            <v>2.1654956999999997</v>
          </cell>
          <cell r="CB17">
            <v>3.1145699999999998E-2</v>
          </cell>
          <cell r="CC17">
            <v>0.39904440000000002</v>
          </cell>
          <cell r="CD17">
            <v>0</v>
          </cell>
          <cell r="CE17">
            <v>0</v>
          </cell>
          <cell r="CF17">
            <v>3.18</v>
          </cell>
          <cell r="CG17">
            <v>3</v>
          </cell>
        </row>
        <row r="18">
          <cell r="C18" t="str">
            <v>Железногорск РБ</v>
          </cell>
          <cell r="D18" t="str">
            <v>Железногорск ЦРБ</v>
          </cell>
          <cell r="E18">
            <v>129</v>
          </cell>
          <cell r="F18">
            <v>0</v>
          </cell>
          <cell r="G18">
            <v>1.629</v>
          </cell>
          <cell r="H18">
            <v>294259519</v>
          </cell>
          <cell r="I18">
            <v>8169568.5890475623</v>
          </cell>
          <cell r="J18">
            <v>7864107.6420135684</v>
          </cell>
          <cell r="K18">
            <v>20636119.62615357</v>
          </cell>
          <cell r="L18">
            <v>19436814.120751906</v>
          </cell>
          <cell r="M18">
            <v>36810609.650762931</v>
          </cell>
          <cell r="N18">
            <v>35846673.34748809</v>
          </cell>
          <cell r="O18">
            <v>32777320.67887276</v>
          </cell>
          <cell r="P18">
            <v>58773730.379404917</v>
          </cell>
          <cell r="Q18">
            <v>18619600.708530467</v>
          </cell>
          <cell r="R18">
            <v>55324974.25697422</v>
          </cell>
          <cell r="S18">
            <v>374985765.60000002</v>
          </cell>
          <cell r="T18">
            <v>374985765.60000002</v>
          </cell>
          <cell r="U18">
            <v>10410782.775682142</v>
          </cell>
          <cell r="V18">
            <v>10021522.616915815</v>
          </cell>
          <cell r="W18">
            <v>26297368.878069777</v>
          </cell>
          <cell r="X18">
            <v>24769049.608536351</v>
          </cell>
          <cell r="Y18">
            <v>46909118.484945551</v>
          </cell>
          <cell r="Z18">
            <v>45680738.876695231</v>
          </cell>
          <cell r="AA18">
            <v>41769349.487327255</v>
          </cell>
          <cell r="AB18">
            <v>74997533.844908968</v>
          </cell>
          <cell r="AC18">
            <v>23727644.39560781</v>
          </cell>
          <cell r="AD18">
            <v>70502656.631311119</v>
          </cell>
          <cell r="AE18">
            <v>230255227.5015347</v>
          </cell>
          <cell r="AF18">
            <v>6390904.0980246421</v>
          </cell>
          <cell r="AG18">
            <v>6151947.5855836803</v>
          </cell>
          <cell r="AH18">
            <v>16143258.979785006</v>
          </cell>
          <cell r="AI18">
            <v>15205064.216412738</v>
          </cell>
          <cell r="AJ18">
            <v>28796266.718812492</v>
          </cell>
          <cell r="AK18">
            <v>28042196.977713462</v>
          </cell>
          <cell r="AL18">
            <v>25641098.518924035</v>
          </cell>
          <cell r="AM18">
            <v>46039001.746414341</v>
          </cell>
          <cell r="AN18">
            <v>14565773.10964261</v>
          </cell>
          <cell r="AO18">
            <v>43279715.550221682</v>
          </cell>
          <cell r="AP18">
            <v>45338</v>
          </cell>
          <cell r="AQ18">
            <v>168</v>
          </cell>
          <cell r="AR18">
            <v>195</v>
          </cell>
          <cell r="AS18">
            <v>1116</v>
          </cell>
          <cell r="AT18">
            <v>1019</v>
          </cell>
          <cell r="AU18">
            <v>4277</v>
          </cell>
          <cell r="AV18">
            <v>4005</v>
          </cell>
          <cell r="AW18">
            <v>11766</v>
          </cell>
          <cell r="AX18">
            <v>10782</v>
          </cell>
          <cell r="AY18">
            <v>3652</v>
          </cell>
          <cell r="AZ18">
            <v>8358</v>
          </cell>
          <cell r="BA18">
            <v>0</v>
          </cell>
          <cell r="BB18">
            <v>3170.09</v>
          </cell>
          <cell r="BC18">
            <v>2629.04</v>
          </cell>
          <cell r="BD18">
            <v>1205.44</v>
          </cell>
          <cell r="BE18">
            <v>1243.46</v>
          </cell>
          <cell r="BF18">
            <v>561.07000000000005</v>
          </cell>
          <cell r="BG18">
            <v>583.48</v>
          </cell>
          <cell r="BH18">
            <v>181.6</v>
          </cell>
          <cell r="BI18">
            <v>355.83</v>
          </cell>
          <cell r="BJ18">
            <v>332.37</v>
          </cell>
          <cell r="BK18">
            <v>431.52</v>
          </cell>
          <cell r="BL18">
            <v>14.5404</v>
          </cell>
          <cell r="BM18">
            <v>12.0587</v>
          </cell>
          <cell r="BN18">
            <v>5.5289999999999999</v>
          </cell>
          <cell r="BO18">
            <v>5.7034000000000002</v>
          </cell>
          <cell r="BP18">
            <v>2.5735000000000001</v>
          </cell>
          <cell r="BQ18">
            <v>2.6762999999999999</v>
          </cell>
          <cell r="BR18">
            <v>0.83299999999999996</v>
          </cell>
          <cell r="BS18">
            <v>1.6321000000000001</v>
          </cell>
          <cell r="BT18">
            <v>1.5245</v>
          </cell>
          <cell r="BU18">
            <v>1.9793000000000001</v>
          </cell>
          <cell r="BV18">
            <v>23.6863116</v>
          </cell>
          <cell r="BW18">
            <v>19.643622300000001</v>
          </cell>
          <cell r="BX18">
            <v>9.0067409999999999</v>
          </cell>
          <cell r="BY18">
            <v>9.2908386000000007</v>
          </cell>
          <cell r="BZ18">
            <v>4.1922315000000001</v>
          </cell>
          <cell r="CA18">
            <v>4.3596927000000001</v>
          </cell>
          <cell r="CB18">
            <v>1.356957</v>
          </cell>
          <cell r="CC18">
            <v>2.6586909000000003</v>
          </cell>
          <cell r="CD18">
            <v>2.4834104999999997</v>
          </cell>
          <cell r="CE18">
            <v>3.2242797000000003</v>
          </cell>
          <cell r="CF18">
            <v>3.17</v>
          </cell>
          <cell r="CG18">
            <v>3</v>
          </cell>
        </row>
        <row r="19">
          <cell r="C19" t="str">
            <v>Киренск РБ</v>
          </cell>
          <cell r="D19" t="str">
            <v>Киренск ЦРБ</v>
          </cell>
          <cell r="E19">
            <v>146</v>
          </cell>
          <cell r="F19">
            <v>0</v>
          </cell>
          <cell r="G19">
            <v>1.931</v>
          </cell>
          <cell r="H19">
            <v>119637737</v>
          </cell>
          <cell r="I19">
            <v>4049725.3121547457</v>
          </cell>
          <cell r="J19">
            <v>3523002.6197453034</v>
          </cell>
          <cell r="K19">
            <v>10543880.27805372</v>
          </cell>
          <cell r="L19">
            <v>9593413.0199982356</v>
          </cell>
          <cell r="M19">
            <v>14366457.804093493</v>
          </cell>
          <cell r="N19">
            <v>13108935.712646291</v>
          </cell>
          <cell r="O19">
            <v>10819800.632287454</v>
          </cell>
          <cell r="P19">
            <v>25620658.550347112</v>
          </cell>
          <cell r="Q19">
            <v>7491457.8544297526</v>
          </cell>
          <cell r="R19">
            <v>20520405.216243893</v>
          </cell>
          <cell r="S19">
            <v>109178020.39999999</v>
          </cell>
          <cell r="T19">
            <v>109178020.39999999</v>
          </cell>
          <cell r="U19">
            <v>3695664.961840821</v>
          </cell>
          <cell r="V19">
            <v>3214992.706588943</v>
          </cell>
          <cell r="W19">
            <v>9622047.3987443168</v>
          </cell>
          <cell r="X19">
            <v>8754677.8187804818</v>
          </cell>
          <cell r="Y19">
            <v>13110423.705281708</v>
          </cell>
          <cell r="Z19">
            <v>11962844.555122145</v>
          </cell>
          <cell r="AA19">
            <v>9873844.522450408</v>
          </cell>
          <cell r="AB19">
            <v>23380689.504944675</v>
          </cell>
          <cell r="AC19">
            <v>6836492.8906727126</v>
          </cell>
          <cell r="AD19">
            <v>18726342.335573781</v>
          </cell>
          <cell r="AE19">
            <v>56539627.343345404</v>
          </cell>
          <cell r="AF19">
            <v>1913860.6741796068</v>
          </cell>
          <cell r="AG19">
            <v>1664936.6683526374</v>
          </cell>
          <cell r="AH19">
            <v>4982934.9553310806</v>
          </cell>
          <cell r="AI19">
            <v>4533753.4017506381</v>
          </cell>
          <cell r="AJ19">
            <v>6789447.8018030599</v>
          </cell>
          <cell r="AK19">
            <v>6195155.1295298524</v>
          </cell>
          <cell r="AL19">
            <v>5113332.2229157994</v>
          </cell>
          <cell r="AM19">
            <v>12108073.280654931</v>
          </cell>
          <cell r="AN19">
            <v>3540389.8967750971</v>
          </cell>
          <cell r="AO19">
            <v>9697743.3120527081</v>
          </cell>
          <cell r="AP19">
            <v>18842</v>
          </cell>
          <cell r="AQ19">
            <v>81</v>
          </cell>
          <cell r="AR19">
            <v>83</v>
          </cell>
          <cell r="AS19">
            <v>483</v>
          </cell>
          <cell r="AT19">
            <v>427</v>
          </cell>
          <cell r="AU19">
            <v>1705</v>
          </cell>
          <cell r="AV19">
            <v>1653</v>
          </cell>
          <cell r="AW19">
            <v>5134</v>
          </cell>
          <cell r="AX19">
            <v>4327</v>
          </cell>
          <cell r="AY19">
            <v>1688</v>
          </cell>
          <cell r="AZ19">
            <v>3261</v>
          </cell>
          <cell r="BA19">
            <v>0</v>
          </cell>
          <cell r="BB19">
            <v>1968.99</v>
          </cell>
          <cell r="BC19">
            <v>1671.62</v>
          </cell>
          <cell r="BD19">
            <v>859.72</v>
          </cell>
          <cell r="BE19">
            <v>884.81</v>
          </cell>
          <cell r="BF19">
            <v>331.84</v>
          </cell>
          <cell r="BG19">
            <v>312.32</v>
          </cell>
          <cell r="BH19">
            <v>83</v>
          </cell>
          <cell r="BI19">
            <v>233.19</v>
          </cell>
          <cell r="BJ19">
            <v>174.78</v>
          </cell>
          <cell r="BK19">
            <v>247.82</v>
          </cell>
          <cell r="BL19">
            <v>9.0312000000000001</v>
          </cell>
          <cell r="BM19">
            <v>7.6673</v>
          </cell>
          <cell r="BN19">
            <v>3.9432999999999998</v>
          </cell>
          <cell r="BO19">
            <v>4.0583999999999998</v>
          </cell>
          <cell r="BP19">
            <v>1.5221</v>
          </cell>
          <cell r="BQ19">
            <v>1.4325000000000001</v>
          </cell>
          <cell r="BR19">
            <v>0.38069999999999998</v>
          </cell>
          <cell r="BS19">
            <v>1.0696000000000001</v>
          </cell>
          <cell r="BT19">
            <v>0.80169999999999997</v>
          </cell>
          <cell r="BU19">
            <v>1.1367</v>
          </cell>
          <cell r="BV19">
            <v>17.439247200000001</v>
          </cell>
          <cell r="BW19">
            <v>14.805556300000001</v>
          </cell>
          <cell r="BX19">
            <v>7.6145122999999995</v>
          </cell>
          <cell r="BY19">
            <v>7.8367703999999998</v>
          </cell>
          <cell r="BZ19">
            <v>2.9391750999999999</v>
          </cell>
          <cell r="CA19">
            <v>2.7661575000000003</v>
          </cell>
          <cell r="CB19">
            <v>0.73513169999999994</v>
          </cell>
          <cell r="CC19">
            <v>2.0653976000000003</v>
          </cell>
          <cell r="CD19">
            <v>1.5480826999999999</v>
          </cell>
          <cell r="CE19">
            <v>2.1949677000000003</v>
          </cell>
          <cell r="CF19">
            <v>2.21</v>
          </cell>
          <cell r="CG19">
            <v>4</v>
          </cell>
        </row>
        <row r="20">
          <cell r="C20" t="str">
            <v>Жигалово РБ</v>
          </cell>
          <cell r="D20" t="str">
            <v>Жигалово ЦРБ</v>
          </cell>
          <cell r="E20">
            <v>97</v>
          </cell>
          <cell r="F20">
            <v>0</v>
          </cell>
          <cell r="G20">
            <v>1.276</v>
          </cell>
          <cell r="H20">
            <v>48954823</v>
          </cell>
          <cell r="I20">
            <v>1830932.7228121033</v>
          </cell>
          <cell r="J20">
            <v>1671431.3323614742</v>
          </cell>
          <cell r="K20">
            <v>4249191.5462451261</v>
          </cell>
          <cell r="L20">
            <v>4161604.6937686787</v>
          </cell>
          <cell r="M20">
            <v>6568349.1636898331</v>
          </cell>
          <cell r="N20">
            <v>7324069.5487046447</v>
          </cell>
          <cell r="O20">
            <v>3888885.098552383</v>
          </cell>
          <cell r="P20">
            <v>10077128.896228684</v>
          </cell>
          <cell r="Q20">
            <v>2186773.9092300911</v>
          </cell>
          <cell r="R20">
            <v>6996456.0884069838</v>
          </cell>
          <cell r="S20">
            <v>51879228.800000004</v>
          </cell>
          <cell r="T20">
            <v>51879228.800000004</v>
          </cell>
          <cell r="U20">
            <v>1940306.8344088609</v>
          </cell>
          <cell r="V20">
            <v>1771277.3369657525</v>
          </cell>
          <cell r="W20">
            <v>4503024.7671955973</v>
          </cell>
          <cell r="X20">
            <v>4410205.7540516332</v>
          </cell>
          <cell r="Y20">
            <v>6960721.5023809513</v>
          </cell>
          <cell r="Z20">
            <v>7761586.2254136028</v>
          </cell>
          <cell r="AA20">
            <v>4121194.7555138674</v>
          </cell>
          <cell r="AB20">
            <v>10679104.603330696</v>
          </cell>
          <cell r="AC20">
            <v>2317404.8442748603</v>
          </cell>
          <cell r="AD20">
            <v>7414402.1764641851</v>
          </cell>
          <cell r="AE20">
            <v>40657702.821316622</v>
          </cell>
          <cell r="AF20">
            <v>1520616.6413862547</v>
          </cell>
          <cell r="AG20">
            <v>1388148.3832020003</v>
          </cell>
          <cell r="AH20">
            <v>3529016.2752316594</v>
          </cell>
          <cell r="AI20">
            <v>3456274.1019213428</v>
          </cell>
          <cell r="AJ20">
            <v>5455110.8952828767</v>
          </cell>
          <cell r="AK20">
            <v>6082747.8255592501</v>
          </cell>
          <cell r="AL20">
            <v>3229776.4541644729</v>
          </cell>
          <cell r="AM20">
            <v>8369204.2345851846</v>
          </cell>
          <cell r="AN20">
            <v>1816147.9970806115</v>
          </cell>
          <cell r="AO20">
            <v>5810660.0129029667</v>
          </cell>
          <cell r="AP20">
            <v>8928</v>
          </cell>
          <cell r="AQ20">
            <v>58</v>
          </cell>
          <cell r="AR20">
            <v>47</v>
          </cell>
          <cell r="AS20">
            <v>251</v>
          </cell>
          <cell r="AT20">
            <v>239</v>
          </cell>
          <cell r="AU20">
            <v>905</v>
          </cell>
          <cell r="AV20">
            <v>952</v>
          </cell>
          <cell r="AW20">
            <v>2485</v>
          </cell>
          <cell r="AX20">
            <v>1964</v>
          </cell>
          <cell r="AY20">
            <v>684</v>
          </cell>
          <cell r="AZ20">
            <v>1343</v>
          </cell>
          <cell r="BA20">
            <v>0</v>
          </cell>
          <cell r="BB20">
            <v>2184.79</v>
          </cell>
          <cell r="BC20">
            <v>2461.2600000000002</v>
          </cell>
          <cell r="BD20">
            <v>1171.6500000000001</v>
          </cell>
          <cell r="BE20">
            <v>1205.1199999999999</v>
          </cell>
          <cell r="BF20">
            <v>502.31</v>
          </cell>
          <cell r="BG20">
            <v>532.45000000000005</v>
          </cell>
          <cell r="BH20">
            <v>108.31</v>
          </cell>
          <cell r="BI20">
            <v>355.11</v>
          </cell>
          <cell r="BJ20">
            <v>221.27</v>
          </cell>
          <cell r="BK20">
            <v>360.55</v>
          </cell>
          <cell r="BL20">
            <v>10.021100000000001</v>
          </cell>
          <cell r="BM20">
            <v>11.289099999999999</v>
          </cell>
          <cell r="BN20">
            <v>5.3739999999999997</v>
          </cell>
          <cell r="BO20">
            <v>5.5275999999999996</v>
          </cell>
          <cell r="BP20">
            <v>2.3039999999999998</v>
          </cell>
          <cell r="BQ20">
            <v>2.4422000000000001</v>
          </cell>
          <cell r="BR20">
            <v>0.49680000000000002</v>
          </cell>
          <cell r="BS20">
            <v>1.6288</v>
          </cell>
          <cell r="BT20">
            <v>1.0148999999999999</v>
          </cell>
          <cell r="BU20">
            <v>1.6536999999999999</v>
          </cell>
          <cell r="BV20">
            <v>12.786923600000001</v>
          </cell>
          <cell r="BW20">
            <v>14.404891599999999</v>
          </cell>
          <cell r="BX20">
            <v>6.8572239999999995</v>
          </cell>
          <cell r="BY20">
            <v>7.0532176</v>
          </cell>
          <cell r="BZ20">
            <v>2.9399039999999999</v>
          </cell>
          <cell r="CA20">
            <v>3.1162472000000001</v>
          </cell>
          <cell r="CB20">
            <v>0.63391680000000006</v>
          </cell>
          <cell r="CC20">
            <v>2.0783488000000001</v>
          </cell>
          <cell r="CD20">
            <v>1.2950123999999998</v>
          </cell>
          <cell r="CE20">
            <v>2.1101212</v>
          </cell>
          <cell r="CF20">
            <v>2.2200000000000002</v>
          </cell>
          <cell r="CG20">
            <v>4</v>
          </cell>
        </row>
        <row r="21">
          <cell r="C21" t="str">
            <v>Куйтун РБ</v>
          </cell>
          <cell r="D21" t="str">
            <v>Куйтун ЦРБ</v>
          </cell>
          <cell r="E21">
            <v>147</v>
          </cell>
          <cell r="F21">
            <v>0</v>
          </cell>
          <cell r="G21">
            <v>1.276</v>
          </cell>
          <cell r="H21">
            <v>166751163</v>
          </cell>
          <cell r="I21">
            <v>4063385.659695501</v>
          </cell>
          <cell r="J21">
            <v>3710046.4603352095</v>
          </cell>
          <cell r="K21">
            <v>10068419.326291578</v>
          </cell>
          <cell r="L21">
            <v>9243681.2349156644</v>
          </cell>
          <cell r="M21">
            <v>19498614.143464111</v>
          </cell>
          <cell r="N21">
            <v>19434548.808739208</v>
          </cell>
          <cell r="O21">
            <v>16443075.244135037</v>
          </cell>
          <cell r="P21">
            <v>41284414.458572179</v>
          </cell>
          <cell r="Q21">
            <v>9568055.9720901828</v>
          </cell>
          <cell r="R21">
            <v>33436921.691761337</v>
          </cell>
          <cell r="S21">
            <v>165206847.19999999</v>
          </cell>
          <cell r="T21">
            <v>165206847.19999999</v>
          </cell>
          <cell r="U21">
            <v>4025753.8341485858</v>
          </cell>
          <cell r="V21">
            <v>3675686.9796314393</v>
          </cell>
          <cell r="W21">
            <v>9975173.6855003498</v>
          </cell>
          <cell r="X21">
            <v>9158073.6581862364</v>
          </cell>
          <cell r="Y21">
            <v>19318033.586434621</v>
          </cell>
          <cell r="Z21">
            <v>19254561.57356048</v>
          </cell>
          <cell r="AA21">
            <v>16290792.642663125</v>
          </cell>
          <cell r="AB21">
            <v>40902071.256911136</v>
          </cell>
          <cell r="AC21">
            <v>9479444.2961825114</v>
          </cell>
          <cell r="AD21">
            <v>33127255.686781507</v>
          </cell>
          <cell r="AE21">
            <v>129472450.78369905</v>
          </cell>
          <cell r="AF21">
            <v>3154979.4938468542</v>
          </cell>
          <cell r="AG21">
            <v>2880632.429178244</v>
          </cell>
          <cell r="AH21">
            <v>7817534.2362855403</v>
          </cell>
          <cell r="AI21">
            <v>7177173.7133120978</v>
          </cell>
          <cell r="AJ21">
            <v>15139524.754259108</v>
          </cell>
          <cell r="AK21">
            <v>15089781.797461191</v>
          </cell>
          <cell r="AL21">
            <v>12767078.873560442</v>
          </cell>
          <cell r="AM21">
            <v>32054914.778143521</v>
          </cell>
          <cell r="AN21">
            <v>7429031.5800803378</v>
          </cell>
          <cell r="AO21">
            <v>25961799.127571713</v>
          </cell>
          <cell r="AP21">
            <v>28619</v>
          </cell>
          <cell r="AQ21">
            <v>168</v>
          </cell>
          <cell r="AR21">
            <v>144</v>
          </cell>
          <cell r="AS21">
            <v>770</v>
          </cell>
          <cell r="AT21">
            <v>750</v>
          </cell>
          <cell r="AU21">
            <v>2912</v>
          </cell>
          <cell r="AV21">
            <v>2887</v>
          </cell>
          <cell r="AW21">
            <v>7796</v>
          </cell>
          <cell r="AX21">
            <v>6530</v>
          </cell>
          <cell r="AY21">
            <v>2133</v>
          </cell>
          <cell r="AZ21">
            <v>4529</v>
          </cell>
          <cell r="BA21">
            <v>0</v>
          </cell>
          <cell r="BB21">
            <v>1564.97</v>
          </cell>
          <cell r="BC21">
            <v>1667.03</v>
          </cell>
          <cell r="BD21">
            <v>846.05</v>
          </cell>
          <cell r="BE21">
            <v>797.46</v>
          </cell>
          <cell r="BF21">
            <v>433.25</v>
          </cell>
          <cell r="BG21">
            <v>435.57</v>
          </cell>
          <cell r="BH21">
            <v>136.47</v>
          </cell>
          <cell r="BI21">
            <v>409.07</v>
          </cell>
          <cell r="BJ21">
            <v>290.24</v>
          </cell>
          <cell r="BK21">
            <v>477.7</v>
          </cell>
          <cell r="BL21">
            <v>7.1780999999999997</v>
          </cell>
          <cell r="BM21">
            <v>7.6462000000000003</v>
          </cell>
          <cell r="BN21">
            <v>3.8805999999999998</v>
          </cell>
          <cell r="BO21">
            <v>3.6577000000000002</v>
          </cell>
          <cell r="BP21">
            <v>1.9872000000000001</v>
          </cell>
          <cell r="BQ21">
            <v>1.9978</v>
          </cell>
          <cell r="BR21">
            <v>0.626</v>
          </cell>
          <cell r="BS21">
            <v>1.8763000000000001</v>
          </cell>
          <cell r="BT21">
            <v>1.3312999999999999</v>
          </cell>
          <cell r="BU21">
            <v>2.1911</v>
          </cell>
          <cell r="BV21">
            <v>9.1592555999999998</v>
          </cell>
          <cell r="BW21">
            <v>9.7565512000000005</v>
          </cell>
          <cell r="BX21">
            <v>4.9516456</v>
          </cell>
          <cell r="BY21">
            <v>4.6672252000000007</v>
          </cell>
          <cell r="BZ21">
            <v>2.5356672000000002</v>
          </cell>
          <cell r="CA21">
            <v>2.5491928000000001</v>
          </cell>
          <cell r="CB21">
            <v>0.79877600000000004</v>
          </cell>
          <cell r="CC21">
            <v>2.3941588</v>
          </cell>
          <cell r="CD21">
            <v>1.6987387999999999</v>
          </cell>
          <cell r="CE21">
            <v>2.7958436</v>
          </cell>
          <cell r="CF21">
            <v>2.2200000000000002</v>
          </cell>
          <cell r="CG21">
            <v>4</v>
          </cell>
        </row>
        <row r="22">
          <cell r="C22" t="str">
            <v>Казачинско-Ленская РБ</v>
          </cell>
          <cell r="D22" t="str">
            <v>Казачинско-Ленская ЦРБ</v>
          </cell>
          <cell r="E22">
            <v>144</v>
          </cell>
          <cell r="F22">
            <v>0</v>
          </cell>
          <cell r="G22">
            <v>1.591</v>
          </cell>
          <cell r="H22">
            <v>91452255</v>
          </cell>
          <cell r="I22">
            <v>2847144.4702370474</v>
          </cell>
          <cell r="J22">
            <v>2371943.2583931102</v>
          </cell>
          <cell r="K22">
            <v>6108319.7958644545</v>
          </cell>
          <cell r="L22">
            <v>5755747.9582801443</v>
          </cell>
          <cell r="M22">
            <v>12317498.729958113</v>
          </cell>
          <cell r="N22">
            <v>12225058.163112927</v>
          </cell>
          <cell r="O22">
            <v>9228232.0106734429</v>
          </cell>
          <cell r="P22">
            <v>18514618.512923896</v>
          </cell>
          <cell r="Q22">
            <v>5902004.4796584779</v>
          </cell>
          <cell r="R22">
            <v>16181687.620898386</v>
          </cell>
          <cell r="S22">
            <v>95150574.800000012</v>
          </cell>
          <cell r="T22">
            <v>95150574.800000012</v>
          </cell>
          <cell r="U22">
            <v>2962282.7002100339</v>
          </cell>
          <cell r="V22">
            <v>2467864.4001625697</v>
          </cell>
          <cell r="W22">
            <v>6355339.6210812032</v>
          </cell>
          <cell r="X22">
            <v>5988509.8145943163</v>
          </cell>
          <cell r="Y22">
            <v>12815617.113583308</v>
          </cell>
          <cell r="Z22">
            <v>12719438.259708602</v>
          </cell>
          <cell r="AA22">
            <v>9601420.765440261</v>
          </cell>
          <cell r="AB22">
            <v>19263347.784124404</v>
          </cell>
          <cell r="AC22">
            <v>6140680.9346765606</v>
          </cell>
          <cell r="AD22">
            <v>16836073.406418748</v>
          </cell>
          <cell r="AE22">
            <v>59805515.273412958</v>
          </cell>
          <cell r="AF22">
            <v>1861899.8744249113</v>
          </cell>
          <cell r="AG22">
            <v>1551140.4149356189</v>
          </cell>
          <cell r="AH22">
            <v>3994556.6442999393</v>
          </cell>
          <cell r="AI22">
            <v>3763991.0839687721</v>
          </cell>
          <cell r="AJ22">
            <v>8055070.4673685152</v>
          </cell>
          <cell r="AK22">
            <v>7994618.6421801401</v>
          </cell>
          <cell r="AL22">
            <v>6034833.919195639</v>
          </cell>
          <cell r="AM22">
            <v>12107698.167268639</v>
          </cell>
          <cell r="AN22">
            <v>3859636.0368803022</v>
          </cell>
          <cell r="AO22">
            <v>10582070.022890477</v>
          </cell>
          <cell r="AP22">
            <v>16796</v>
          </cell>
          <cell r="AQ22">
            <v>105</v>
          </cell>
          <cell r="AR22">
            <v>110</v>
          </cell>
          <cell r="AS22">
            <v>438</v>
          </cell>
          <cell r="AT22">
            <v>441</v>
          </cell>
          <cell r="AU22">
            <v>1659</v>
          </cell>
          <cell r="AV22">
            <v>1563</v>
          </cell>
          <cell r="AW22">
            <v>4673</v>
          </cell>
          <cell r="AX22">
            <v>3768</v>
          </cell>
          <cell r="AY22">
            <v>1457</v>
          </cell>
          <cell r="AZ22">
            <v>2582</v>
          </cell>
          <cell r="BA22">
            <v>0</v>
          </cell>
          <cell r="BB22">
            <v>1477.7</v>
          </cell>
          <cell r="BC22">
            <v>1175.1099999999999</v>
          </cell>
          <cell r="BD22">
            <v>760</v>
          </cell>
          <cell r="BE22">
            <v>711.26</v>
          </cell>
          <cell r="BF22">
            <v>404.61</v>
          </cell>
          <cell r="BG22">
            <v>426.24</v>
          </cell>
          <cell r="BH22">
            <v>107.62</v>
          </cell>
          <cell r="BI22">
            <v>267.77</v>
          </cell>
          <cell r="BJ22">
            <v>220.75</v>
          </cell>
          <cell r="BK22">
            <v>341.53</v>
          </cell>
          <cell r="BL22">
            <v>6.7778</v>
          </cell>
          <cell r="BM22">
            <v>5.3898999999999999</v>
          </cell>
          <cell r="BN22">
            <v>3.4859</v>
          </cell>
          <cell r="BO22">
            <v>3.2624</v>
          </cell>
          <cell r="BP22">
            <v>1.8557999999999999</v>
          </cell>
          <cell r="BQ22">
            <v>1.9550000000000001</v>
          </cell>
          <cell r="BR22">
            <v>0.49359999999999998</v>
          </cell>
          <cell r="BS22">
            <v>1.2282</v>
          </cell>
          <cell r="BT22">
            <v>1.0125</v>
          </cell>
          <cell r="BU22">
            <v>1.5665</v>
          </cell>
          <cell r="BV22">
            <v>10.7834798</v>
          </cell>
          <cell r="BW22">
            <v>8.5753308999999991</v>
          </cell>
          <cell r="BX22">
            <v>5.5460668999999996</v>
          </cell>
          <cell r="BY22">
            <v>5.1904783999999999</v>
          </cell>
          <cell r="BZ22">
            <v>2.9525777999999998</v>
          </cell>
          <cell r="CA22">
            <v>3.1104050000000001</v>
          </cell>
          <cell r="CB22">
            <v>0.78531759999999995</v>
          </cell>
          <cell r="CC22">
            <v>1.9540662</v>
          </cell>
          <cell r="CD22">
            <v>1.6108874999999998</v>
          </cell>
          <cell r="CE22">
            <v>2.4923014999999999</v>
          </cell>
          <cell r="CF22">
            <v>2.17</v>
          </cell>
          <cell r="CG22">
            <v>5</v>
          </cell>
        </row>
        <row r="23">
          <cell r="C23" t="str">
            <v>Братск ДГБ</v>
          </cell>
          <cell r="D23" t="str">
            <v>Братск ГДБ</v>
          </cell>
          <cell r="E23">
            <v>122</v>
          </cell>
          <cell r="F23">
            <v>0</v>
          </cell>
          <cell r="G23">
            <v>1.5780000000000001</v>
          </cell>
          <cell r="H23">
            <v>173017273</v>
          </cell>
          <cell r="I23">
            <v>18576095.929500852</v>
          </cell>
          <cell r="J23">
            <v>15790701.173798973</v>
          </cell>
          <cell r="K23">
            <v>33440487.323936585</v>
          </cell>
          <cell r="L23">
            <v>29971032.135812931</v>
          </cell>
          <cell r="M23">
            <v>39225080.043234207</v>
          </cell>
          <cell r="N23">
            <v>36011744.844039589</v>
          </cell>
          <cell r="O23">
            <v>2131.5496768669213</v>
          </cell>
          <cell r="P23">
            <v>0</v>
          </cell>
          <cell r="Q23">
            <v>0</v>
          </cell>
          <cell r="R23">
            <v>0</v>
          </cell>
          <cell r="S23">
            <v>172069102.80000001</v>
          </cell>
          <cell r="T23">
            <v>172069102.80000001</v>
          </cell>
          <cell r="U23">
            <v>18474295.107610118</v>
          </cell>
          <cell r="V23">
            <v>15704164.887389574</v>
          </cell>
          <cell r="W23">
            <v>33257226.583524648</v>
          </cell>
          <cell r="X23">
            <v>29806784.722582575</v>
          </cell>
          <cell r="Y23">
            <v>39010118.546357483</v>
          </cell>
          <cell r="Z23">
            <v>35814393.084188871</v>
          </cell>
          <cell r="AA23">
            <v>2119.8683467408546</v>
          </cell>
          <cell r="AB23">
            <v>0</v>
          </cell>
          <cell r="AC23">
            <v>0</v>
          </cell>
          <cell r="AD23">
            <v>0</v>
          </cell>
          <cell r="AE23">
            <v>109042523.95437261</v>
          </cell>
          <cell r="AF23">
            <v>11707411.348295385</v>
          </cell>
          <cell r="AG23">
            <v>9951942.260703152</v>
          </cell>
          <cell r="AH23">
            <v>21075555.50286733</v>
          </cell>
          <cell r="AI23">
            <v>18888963.702523813</v>
          </cell>
          <cell r="AJ23">
            <v>24721241.157387502</v>
          </cell>
          <cell r="AK23">
            <v>22696066.593275584</v>
          </cell>
          <cell r="AL23">
            <v>1343.3893198611245</v>
          </cell>
          <cell r="AM23">
            <v>0</v>
          </cell>
          <cell r="AN23">
            <v>0</v>
          </cell>
          <cell r="AO23">
            <v>0</v>
          </cell>
          <cell r="AP23">
            <v>30498</v>
          </cell>
          <cell r="AQ23">
            <v>790</v>
          </cell>
          <cell r="AR23">
            <v>699</v>
          </cell>
          <cell r="AS23">
            <v>3579</v>
          </cell>
          <cell r="AT23">
            <v>3322</v>
          </cell>
          <cell r="AU23">
            <v>11287</v>
          </cell>
          <cell r="AV23">
            <v>10808</v>
          </cell>
          <cell r="AW23">
            <v>6</v>
          </cell>
          <cell r="AX23">
            <v>7</v>
          </cell>
          <cell r="AY23">
            <v>0</v>
          </cell>
          <cell r="AZ23">
            <v>0</v>
          </cell>
          <cell r="BA23">
            <v>0</v>
          </cell>
          <cell r="BB23">
            <v>1234.96</v>
          </cell>
          <cell r="BC23">
            <v>1186.45</v>
          </cell>
          <cell r="BD23">
            <v>490.72</v>
          </cell>
          <cell r="BE23">
            <v>473.84</v>
          </cell>
          <cell r="BF23">
            <v>182.52</v>
          </cell>
          <cell r="BG23">
            <v>174.99</v>
          </cell>
          <cell r="BH23">
            <v>18.66</v>
          </cell>
          <cell r="BI23">
            <v>0</v>
          </cell>
          <cell r="BJ23" t="e">
            <v>#DIV/0!</v>
          </cell>
          <cell r="BK23" t="e">
            <v>#DIV/0!</v>
          </cell>
          <cell r="BL23">
            <v>5.6643999999999997</v>
          </cell>
          <cell r="BM23">
            <v>5.4419000000000004</v>
          </cell>
          <cell r="BN23">
            <v>2.2507999999999999</v>
          </cell>
          <cell r="BO23">
            <v>2.1734</v>
          </cell>
          <cell r="BP23">
            <v>0.83720000000000006</v>
          </cell>
          <cell r="BQ23">
            <v>0.80259999999999998</v>
          </cell>
          <cell r="BR23">
            <v>8.5599999999999996E-2</v>
          </cell>
          <cell r="BS23">
            <v>0</v>
          </cell>
          <cell r="BT23">
            <v>0</v>
          </cell>
          <cell r="BU23">
            <v>0</v>
          </cell>
          <cell r="BV23">
            <v>8.938423199999999</v>
          </cell>
          <cell r="BW23">
            <v>8.5873182000000003</v>
          </cell>
          <cell r="BX23">
            <v>3.5517623999999999</v>
          </cell>
          <cell r="BY23">
            <v>3.4296252000000003</v>
          </cell>
          <cell r="BZ23">
            <v>1.3211016000000002</v>
          </cell>
          <cell r="CA23">
            <v>1.2665028</v>
          </cell>
          <cell r="CB23">
            <v>0.1350768</v>
          </cell>
          <cell r="CC23">
            <v>0</v>
          </cell>
          <cell r="CD23">
            <v>0</v>
          </cell>
          <cell r="CE23">
            <v>0</v>
          </cell>
          <cell r="CF23">
            <v>2.16</v>
          </cell>
          <cell r="CG23">
            <v>5</v>
          </cell>
        </row>
        <row r="24">
          <cell r="C24" t="str">
            <v>Усть-Илимск ГП1</v>
          </cell>
          <cell r="D24" t="str">
            <v>Усть-Илимск  "ГП1"</v>
          </cell>
          <cell r="E24">
            <v>180</v>
          </cell>
          <cell r="F24">
            <v>0</v>
          </cell>
          <cell r="G24">
            <v>1.581</v>
          </cell>
          <cell r="H24">
            <v>144172804</v>
          </cell>
          <cell r="I24">
            <v>185328.01033918723</v>
          </cell>
          <cell r="J24">
            <v>219991.2692924398</v>
          </cell>
          <cell r="K24">
            <v>633593.19301465352</v>
          </cell>
          <cell r="L24">
            <v>633644.51051211683</v>
          </cell>
          <cell r="M24">
            <v>2404662.6654702192</v>
          </cell>
          <cell r="N24">
            <v>2318897.4425429502</v>
          </cell>
          <cell r="O24">
            <v>32578027.182492796</v>
          </cell>
          <cell r="P24">
            <v>36359141.449591309</v>
          </cell>
          <cell r="Q24">
            <v>17528148.122578982</v>
          </cell>
          <cell r="R24">
            <v>51311370.154165342</v>
          </cell>
          <cell r="S24">
            <v>150950091.60000002</v>
          </cell>
          <cell r="T24">
            <v>150950091.60000002</v>
          </cell>
          <cell r="U24">
            <v>194039.92542689302</v>
          </cell>
          <cell r="V24">
            <v>230332.63784544315</v>
          </cell>
          <cell r="W24">
            <v>663377.19645584782</v>
          </cell>
          <cell r="X24">
            <v>663430.92629065621</v>
          </cell>
          <cell r="Y24">
            <v>2517701.2553617936</v>
          </cell>
          <cell r="Z24">
            <v>2427904.3734410834</v>
          </cell>
          <cell r="AA24">
            <v>34109457.892936438</v>
          </cell>
          <cell r="AB24">
            <v>38068315.105483875</v>
          </cell>
          <cell r="AC24">
            <v>18352112.820679177</v>
          </cell>
          <cell r="AD24">
            <v>53723419.46607881</v>
          </cell>
          <cell r="AE24">
            <v>95477603.795066416</v>
          </cell>
          <cell r="AF24">
            <v>122732.40064952121</v>
          </cell>
          <cell r="AG24">
            <v>145687.94297624487</v>
          </cell>
          <cell r="AH24">
            <v>419593.41964316752</v>
          </cell>
          <cell r="AI24">
            <v>419627.40435841633</v>
          </cell>
          <cell r="AJ24">
            <v>1592473.9123097998</v>
          </cell>
          <cell r="AK24">
            <v>1535676.3905383197</v>
          </cell>
          <cell r="AL24">
            <v>21574609.672951575</v>
          </cell>
          <cell r="AM24">
            <v>24078630.680255454</v>
          </cell>
          <cell r="AN24">
            <v>11607914.497583287</v>
          </cell>
          <cell r="AO24">
            <v>33980657.473800637</v>
          </cell>
          <cell r="AP24">
            <v>27896</v>
          </cell>
          <cell r="AQ24">
            <v>16</v>
          </cell>
          <cell r="AR24">
            <v>15</v>
          </cell>
          <cell r="AS24">
            <v>83</v>
          </cell>
          <cell r="AT24">
            <v>70</v>
          </cell>
          <cell r="AU24">
            <v>369</v>
          </cell>
          <cell r="AV24">
            <v>386</v>
          </cell>
          <cell r="AW24">
            <v>10027</v>
          </cell>
          <cell r="AX24">
            <v>7959</v>
          </cell>
          <cell r="AY24">
            <v>2787</v>
          </cell>
          <cell r="AZ24">
            <v>6184</v>
          </cell>
          <cell r="BA24">
            <v>0</v>
          </cell>
          <cell r="BB24">
            <v>639.23</v>
          </cell>
          <cell r="BC24">
            <v>809.38</v>
          </cell>
          <cell r="BD24">
            <v>421.28</v>
          </cell>
          <cell r="BE24">
            <v>499.56</v>
          </cell>
          <cell r="BF24">
            <v>359.64</v>
          </cell>
          <cell r="BG24">
            <v>331.54</v>
          </cell>
          <cell r="BH24">
            <v>179.3</v>
          </cell>
          <cell r="BI24">
            <v>252.11</v>
          </cell>
          <cell r="BJ24">
            <v>347.09</v>
          </cell>
          <cell r="BK24">
            <v>457.91</v>
          </cell>
          <cell r="BL24">
            <v>2.9319999999999999</v>
          </cell>
          <cell r="BM24">
            <v>3.7124000000000001</v>
          </cell>
          <cell r="BN24">
            <v>1.9322999999999999</v>
          </cell>
          <cell r="BO24">
            <v>2.2913000000000001</v>
          </cell>
          <cell r="BP24">
            <v>1.6496</v>
          </cell>
          <cell r="BQ24">
            <v>1.5206999999999999</v>
          </cell>
          <cell r="BR24">
            <v>0.82240000000000002</v>
          </cell>
          <cell r="BS24">
            <v>1.1564000000000001</v>
          </cell>
          <cell r="BT24">
            <v>1.5920000000000001</v>
          </cell>
          <cell r="BU24">
            <v>2.1002999999999998</v>
          </cell>
          <cell r="BV24">
            <v>4.6354920000000002</v>
          </cell>
          <cell r="BW24">
            <v>5.8693043999999999</v>
          </cell>
          <cell r="BX24">
            <v>3.0549662999999998</v>
          </cell>
          <cell r="BY24">
            <v>3.6225453000000001</v>
          </cell>
          <cell r="BZ24">
            <v>2.6080175999999997</v>
          </cell>
          <cell r="CA24">
            <v>2.4042266999999997</v>
          </cell>
          <cell r="CB24">
            <v>1.3002144</v>
          </cell>
          <cell r="CC24">
            <v>1.8282684</v>
          </cell>
          <cell r="CD24">
            <v>2.5169519999999999</v>
          </cell>
          <cell r="CE24">
            <v>3.3205742999999996</v>
          </cell>
          <cell r="CF24">
            <v>2.08</v>
          </cell>
          <cell r="CG24">
            <v>6</v>
          </cell>
        </row>
        <row r="25">
          <cell r="C25" t="str">
            <v>Качуг РБ</v>
          </cell>
          <cell r="D25" t="str">
            <v>Качугская ЦРБ</v>
          </cell>
          <cell r="E25">
            <v>96</v>
          </cell>
          <cell r="F25">
            <v>0</v>
          </cell>
          <cell r="G25">
            <v>1.276</v>
          </cell>
          <cell r="H25">
            <v>82092165</v>
          </cell>
          <cell r="I25">
            <v>2367929.0783901755</v>
          </cell>
          <cell r="J25">
            <v>1954267.5820191335</v>
          </cell>
          <cell r="K25">
            <v>6168559.1777717797</v>
          </cell>
          <cell r="L25">
            <v>5433059.301252366</v>
          </cell>
          <cell r="M25">
            <v>9538184.8480619509</v>
          </cell>
          <cell r="N25">
            <v>9475258.7996490076</v>
          </cell>
          <cell r="O25">
            <v>8385064.5710165203</v>
          </cell>
          <cell r="P25">
            <v>16613303.752107259</v>
          </cell>
          <cell r="Q25">
            <v>5627268.4764875052</v>
          </cell>
          <cell r="R25">
            <v>16529269.413244303</v>
          </cell>
          <cell r="S25">
            <v>85191843.199999988</v>
          </cell>
          <cell r="T25">
            <v>85191843.199999988</v>
          </cell>
          <cell r="U25">
            <v>2457338.5627597505</v>
          </cell>
          <cell r="V25">
            <v>2028057.8227924327</v>
          </cell>
          <cell r="W25">
            <v>6401474.8087427625</v>
          </cell>
          <cell r="X25">
            <v>5638203.5494933417</v>
          </cell>
          <cell r="Y25">
            <v>9898332.5386619959</v>
          </cell>
          <cell r="Z25">
            <v>9833030.496139532</v>
          </cell>
          <cell r="AA25">
            <v>8701672.152950462</v>
          </cell>
          <cell r="AB25">
            <v>17240597.422220416</v>
          </cell>
          <cell r="AC25">
            <v>5839745.7746817414</v>
          </cell>
          <cell r="AD25">
            <v>17153390.071557552</v>
          </cell>
          <cell r="AE25">
            <v>66764767.398119107</v>
          </cell>
          <cell r="AF25">
            <v>1925813.9206581116</v>
          </cell>
          <cell r="AG25">
            <v>1589387.0084580195</v>
          </cell>
          <cell r="AH25">
            <v>5016829.787415958</v>
          </cell>
          <cell r="AI25">
            <v>4418654.819352149</v>
          </cell>
          <cell r="AJ25">
            <v>7757313.9017727235</v>
          </cell>
          <cell r="AK25">
            <v>7706136.7524604481</v>
          </cell>
          <cell r="AL25">
            <v>6819492.2828765372</v>
          </cell>
          <cell r="AM25">
            <v>13511439.986066157</v>
          </cell>
          <cell r="AN25">
            <v>4576603.2716941545</v>
          </cell>
          <cell r="AO25">
            <v>13443095.667364853</v>
          </cell>
          <cell r="AP25">
            <v>15763</v>
          </cell>
          <cell r="AQ25">
            <v>83</v>
          </cell>
          <cell r="AR25">
            <v>82</v>
          </cell>
          <cell r="AS25">
            <v>495</v>
          </cell>
          <cell r="AT25">
            <v>405</v>
          </cell>
          <cell r="AU25">
            <v>1664</v>
          </cell>
          <cell r="AV25">
            <v>1524</v>
          </cell>
          <cell r="AW25">
            <v>4121</v>
          </cell>
          <cell r="AX25">
            <v>3214</v>
          </cell>
          <cell r="AY25">
            <v>1431</v>
          </cell>
          <cell r="AZ25">
            <v>2744</v>
          </cell>
          <cell r="BA25">
            <v>0</v>
          </cell>
          <cell r="BB25">
            <v>1933.55</v>
          </cell>
          <cell r="BC25">
            <v>1615.23</v>
          </cell>
          <cell r="BD25">
            <v>844.58</v>
          </cell>
          <cell r="BE25">
            <v>909.19</v>
          </cell>
          <cell r="BF25">
            <v>388.49</v>
          </cell>
          <cell r="BG25">
            <v>421.38</v>
          </cell>
          <cell r="BH25">
            <v>137.9</v>
          </cell>
          <cell r="BI25">
            <v>350.33</v>
          </cell>
          <cell r="BJ25">
            <v>266.52</v>
          </cell>
          <cell r="BK25">
            <v>408.26</v>
          </cell>
          <cell r="BL25">
            <v>8.8687000000000005</v>
          </cell>
          <cell r="BM25">
            <v>7.4085999999999999</v>
          </cell>
          <cell r="BN25">
            <v>3.8738999999999999</v>
          </cell>
          <cell r="BO25">
            <v>4.1702000000000004</v>
          </cell>
          <cell r="BP25">
            <v>1.7819</v>
          </cell>
          <cell r="BQ25">
            <v>1.9328000000000001</v>
          </cell>
          <cell r="BR25">
            <v>0.63249999999999995</v>
          </cell>
          <cell r="BS25">
            <v>1.6069</v>
          </cell>
          <cell r="BT25">
            <v>1.2224999999999999</v>
          </cell>
          <cell r="BU25">
            <v>1.8726</v>
          </cell>
          <cell r="BV25">
            <v>11.316461200000001</v>
          </cell>
          <cell r="BW25">
            <v>9.4533736000000008</v>
          </cell>
          <cell r="BX25">
            <v>4.9430963999999999</v>
          </cell>
          <cell r="BY25">
            <v>5.3211752000000008</v>
          </cell>
          <cell r="BZ25">
            <v>2.2737044000000002</v>
          </cell>
          <cell r="CA25">
            <v>2.4662528000000004</v>
          </cell>
          <cell r="CB25">
            <v>0.80706999999999995</v>
          </cell>
          <cell r="CC25">
            <v>2.0504044000000001</v>
          </cell>
          <cell r="CD25">
            <v>1.5599099999999999</v>
          </cell>
          <cell r="CE25">
            <v>2.3894375999999999</v>
          </cell>
          <cell r="CF25">
            <v>2.08</v>
          </cell>
          <cell r="CG25">
            <v>6</v>
          </cell>
        </row>
        <row r="26">
          <cell r="C26" t="str">
            <v>Балаганск РБ</v>
          </cell>
          <cell r="D26" t="str">
            <v>Балаганская ЦРБ</v>
          </cell>
          <cell r="E26">
            <v>114</v>
          </cell>
          <cell r="F26">
            <v>0</v>
          </cell>
          <cell r="G26">
            <v>1.276</v>
          </cell>
          <cell r="H26">
            <v>39284035</v>
          </cell>
          <cell r="I26">
            <v>905058.18749135162</v>
          </cell>
          <cell r="J26">
            <v>788537.65610530716</v>
          </cell>
          <cell r="K26">
            <v>2636710.1917223707</v>
          </cell>
          <cell r="L26">
            <v>2159223.2395741306</v>
          </cell>
          <cell r="M26">
            <v>5379618.0309888879</v>
          </cell>
          <cell r="N26">
            <v>5157882.4860649128</v>
          </cell>
          <cell r="O26">
            <v>4347240.7915963717</v>
          </cell>
          <cell r="P26">
            <v>9373073.9929110464</v>
          </cell>
          <cell r="Q26">
            <v>1854962.1184578869</v>
          </cell>
          <cell r="R26">
            <v>6681728.3050877331</v>
          </cell>
          <cell r="S26">
            <v>40767214.799999997</v>
          </cell>
          <cell r="T26">
            <v>40767214.799999997</v>
          </cell>
          <cell r="U26">
            <v>939228.91413671244</v>
          </cell>
          <cell r="V26">
            <v>818309.11728730483</v>
          </cell>
          <cell r="W26">
            <v>2736259.9272527648</v>
          </cell>
          <cell r="X26">
            <v>2240745.3208121425</v>
          </cell>
          <cell r="Y26">
            <v>5582727.024127665</v>
          </cell>
          <cell r="Z26">
            <v>5352619.7912858566</v>
          </cell>
          <cell r="AA26">
            <v>4511372.0914445603</v>
          </cell>
          <cell r="AB26">
            <v>9726957.0400621593</v>
          </cell>
          <cell r="AC26">
            <v>1924996.7354177267</v>
          </cell>
          <cell r="AD26">
            <v>6933998.8381731035</v>
          </cell>
          <cell r="AE26">
            <v>31949227.899686515</v>
          </cell>
          <cell r="AF26">
            <v>736072.81672156148</v>
          </cell>
          <cell r="AG26">
            <v>641308.08564835798</v>
          </cell>
          <cell r="AH26">
            <v>2144404.3317027935</v>
          </cell>
          <cell r="AI26">
            <v>1756070.0006364752</v>
          </cell>
          <cell r="AJ26">
            <v>4375177.9185953485</v>
          </cell>
          <cell r="AK26">
            <v>4194843.09661901</v>
          </cell>
          <cell r="AL26">
            <v>3535558.0653954232</v>
          </cell>
          <cell r="AM26">
            <v>7623007.0846882127</v>
          </cell>
          <cell r="AN26">
            <v>1508618.131205115</v>
          </cell>
          <cell r="AO26">
            <v>5434168.368474219</v>
          </cell>
          <cell r="AP26">
            <v>7887</v>
          </cell>
          <cell r="AQ26">
            <v>59</v>
          </cell>
          <cell r="AR26">
            <v>34</v>
          </cell>
          <cell r="AS26">
            <v>234</v>
          </cell>
          <cell r="AT26">
            <v>200</v>
          </cell>
          <cell r="AU26">
            <v>837</v>
          </cell>
          <cell r="AV26">
            <v>820</v>
          </cell>
          <cell r="AW26">
            <v>2152</v>
          </cell>
          <cell r="AX26">
            <v>1710</v>
          </cell>
          <cell r="AY26">
            <v>560</v>
          </cell>
          <cell r="AZ26">
            <v>1281</v>
          </cell>
          <cell r="BA26">
            <v>0</v>
          </cell>
          <cell r="BB26">
            <v>1039.6500000000001</v>
          </cell>
          <cell r="BC26">
            <v>1571.83</v>
          </cell>
          <cell r="BD26">
            <v>763.68</v>
          </cell>
          <cell r="BE26">
            <v>731.7</v>
          </cell>
          <cell r="BF26">
            <v>435.6</v>
          </cell>
          <cell r="BG26">
            <v>426.31</v>
          </cell>
          <cell r="BH26">
            <v>136.91</v>
          </cell>
          <cell r="BI26">
            <v>371.49</v>
          </cell>
          <cell r="BJ26">
            <v>224.5</v>
          </cell>
          <cell r="BK26">
            <v>353.51</v>
          </cell>
          <cell r="BL26">
            <v>4.7686000000000002</v>
          </cell>
          <cell r="BM26">
            <v>7.2096</v>
          </cell>
          <cell r="BN26">
            <v>3.5028000000000001</v>
          </cell>
          <cell r="BO26">
            <v>3.3561000000000001</v>
          </cell>
          <cell r="BP26">
            <v>1.998</v>
          </cell>
          <cell r="BQ26">
            <v>1.9554</v>
          </cell>
          <cell r="BR26">
            <v>0.628</v>
          </cell>
          <cell r="BS26">
            <v>1.7039</v>
          </cell>
          <cell r="BT26">
            <v>1.0297000000000001</v>
          </cell>
          <cell r="BU26">
            <v>1.6214999999999999</v>
          </cell>
          <cell r="BV26">
            <v>6.0847336000000007</v>
          </cell>
          <cell r="BW26">
            <v>9.1994495999999994</v>
          </cell>
          <cell r="BX26">
            <v>4.4695727999999999</v>
          </cell>
          <cell r="BY26">
            <v>4.2823836000000002</v>
          </cell>
          <cell r="BZ26">
            <v>2.5494479999999999</v>
          </cell>
          <cell r="CA26">
            <v>2.4950904</v>
          </cell>
          <cell r="CB26">
            <v>0.80132800000000004</v>
          </cell>
          <cell r="CC26">
            <v>2.1741763999999999</v>
          </cell>
          <cell r="CD26">
            <v>1.3138972000000002</v>
          </cell>
          <cell r="CE26">
            <v>2.0690339999999998</v>
          </cell>
          <cell r="CF26">
            <v>1.97</v>
          </cell>
          <cell r="CG26">
            <v>7</v>
          </cell>
        </row>
        <row r="27">
          <cell r="C27" t="str">
            <v>Осинская РБ</v>
          </cell>
          <cell r="D27" t="str">
            <v>Осинская ЦРБ</v>
          </cell>
          <cell r="E27">
            <v>249</v>
          </cell>
          <cell r="F27">
            <v>0</v>
          </cell>
          <cell r="G27">
            <v>1.276</v>
          </cell>
          <cell r="H27">
            <v>99700865</v>
          </cell>
          <cell r="I27">
            <v>2545682.6052917391</v>
          </cell>
          <cell r="J27">
            <v>2392150.7348356149</v>
          </cell>
          <cell r="K27">
            <v>6169665.4106788291</v>
          </cell>
          <cell r="L27">
            <v>5767438.4151530014</v>
          </cell>
          <cell r="M27">
            <v>14847478.94448287</v>
          </cell>
          <cell r="N27">
            <v>14015564.552450897</v>
          </cell>
          <cell r="O27">
            <v>12050745.207968786</v>
          </cell>
          <cell r="P27">
            <v>22920125.721082591</v>
          </cell>
          <cell r="Q27">
            <v>4888274.6070476547</v>
          </cell>
          <cell r="R27">
            <v>14103738.801008016</v>
          </cell>
          <cell r="S27">
            <v>103877019.60000001</v>
          </cell>
          <cell r="T27">
            <v>103877019.60000001</v>
          </cell>
          <cell r="U27">
            <v>2652313.2159913462</v>
          </cell>
          <cell r="V27">
            <v>2492350.379995937</v>
          </cell>
          <cell r="W27">
            <v>6428093.2245725933</v>
          </cell>
          <cell r="X27">
            <v>6009018.209547543</v>
          </cell>
          <cell r="Y27">
            <v>15469392.98196294</v>
          </cell>
          <cell r="Z27">
            <v>14602632.321394676</v>
          </cell>
          <cell r="AA27">
            <v>12555512.895126635</v>
          </cell>
          <cell r="AB27">
            <v>23880177.456468012</v>
          </cell>
          <cell r="AC27">
            <v>5093029.0039757583</v>
          </cell>
          <cell r="AD27">
            <v>14694499.910964567</v>
          </cell>
          <cell r="AE27">
            <v>81408322.570532933</v>
          </cell>
          <cell r="AF27">
            <v>2078615.3730339704</v>
          </cell>
          <cell r="AG27">
            <v>1953252.6488996372</v>
          </cell>
          <cell r="AH27">
            <v>5037690.6148688039</v>
          </cell>
          <cell r="AI27">
            <v>4709261.9197081057</v>
          </cell>
          <cell r="AJ27">
            <v>12123348.731945878</v>
          </cell>
          <cell r="AK27">
            <v>11444069.217393946</v>
          </cell>
          <cell r="AL27">
            <v>9839743.6482183654</v>
          </cell>
          <cell r="AM27">
            <v>18714872.614786845</v>
          </cell>
          <cell r="AN27">
            <v>3991402.0407333528</v>
          </cell>
          <cell r="AO27">
            <v>11516065.760944018</v>
          </cell>
          <cell r="AP27">
            <v>20162</v>
          </cell>
          <cell r="AQ27">
            <v>150</v>
          </cell>
          <cell r="AR27">
            <v>154</v>
          </cell>
          <cell r="AS27">
            <v>818</v>
          </cell>
          <cell r="AT27">
            <v>716</v>
          </cell>
          <cell r="AU27">
            <v>2441</v>
          </cell>
          <cell r="AV27">
            <v>2256</v>
          </cell>
          <cell r="AW27">
            <v>5438</v>
          </cell>
          <cell r="AX27">
            <v>4614</v>
          </cell>
          <cell r="AY27">
            <v>1154</v>
          </cell>
          <cell r="AZ27">
            <v>2421</v>
          </cell>
          <cell r="BA27">
            <v>0</v>
          </cell>
          <cell r="BB27">
            <v>1154.79</v>
          </cell>
          <cell r="BC27">
            <v>1056.95</v>
          </cell>
          <cell r="BD27">
            <v>513.21</v>
          </cell>
          <cell r="BE27">
            <v>548.1</v>
          </cell>
          <cell r="BF27">
            <v>413.88</v>
          </cell>
          <cell r="BG27">
            <v>422.73</v>
          </cell>
          <cell r="BH27">
            <v>150.79</v>
          </cell>
          <cell r="BI27">
            <v>338.01</v>
          </cell>
          <cell r="BJ27">
            <v>288.23</v>
          </cell>
          <cell r="BK27">
            <v>396.39</v>
          </cell>
          <cell r="BL27">
            <v>5.2967000000000004</v>
          </cell>
          <cell r="BM27">
            <v>4.8479000000000001</v>
          </cell>
          <cell r="BN27">
            <v>2.3540000000000001</v>
          </cell>
          <cell r="BO27">
            <v>2.5139999999999998</v>
          </cell>
          <cell r="BP27">
            <v>1.8984000000000001</v>
          </cell>
          <cell r="BQ27">
            <v>1.9390000000000001</v>
          </cell>
          <cell r="BR27">
            <v>0.69159999999999999</v>
          </cell>
          <cell r="BS27">
            <v>1.5504</v>
          </cell>
          <cell r="BT27">
            <v>1.3220000000000001</v>
          </cell>
          <cell r="BU27">
            <v>1.8181</v>
          </cell>
          <cell r="BV27">
            <v>6.7585892000000003</v>
          </cell>
          <cell r="BW27">
            <v>6.1859204000000005</v>
          </cell>
          <cell r="BX27">
            <v>3.0037040000000004</v>
          </cell>
          <cell r="BY27">
            <v>3.2078639999999998</v>
          </cell>
          <cell r="BZ27">
            <v>2.4223584000000002</v>
          </cell>
          <cell r="CA27">
            <v>2.474164</v>
          </cell>
          <cell r="CB27">
            <v>0.88248159999999998</v>
          </cell>
          <cell r="CC27">
            <v>1.9783104</v>
          </cell>
          <cell r="CD27">
            <v>1.6868720000000001</v>
          </cell>
          <cell r="CE27">
            <v>2.3198956000000002</v>
          </cell>
          <cell r="CF27">
            <v>1.97</v>
          </cell>
          <cell r="CG27">
            <v>7</v>
          </cell>
        </row>
        <row r="28">
          <cell r="C28" t="str">
            <v>Усть-Илимск ГП2</v>
          </cell>
          <cell r="D28" t="str">
            <v>Усть-Илимск ГП2</v>
          </cell>
          <cell r="E28">
            <v>181</v>
          </cell>
          <cell r="F28">
            <v>0</v>
          </cell>
          <cell r="G28">
            <v>1.581</v>
          </cell>
          <cell r="H28">
            <v>228167090</v>
          </cell>
          <cell r="I28">
            <v>127671.50101876289</v>
          </cell>
          <cell r="J28">
            <v>115972.05102859631</v>
          </cell>
          <cell r="K28">
            <v>413676.51323859557</v>
          </cell>
          <cell r="L28">
            <v>226012.7529924105</v>
          </cell>
          <cell r="M28">
            <v>964690.5357497636</v>
          </cell>
          <cell r="N28">
            <v>680441.1570290674</v>
          </cell>
          <cell r="O28">
            <v>44248685.991976604</v>
          </cell>
          <cell r="P28">
            <v>70774836.066670313</v>
          </cell>
          <cell r="Q28">
            <v>30062542.966421492</v>
          </cell>
          <cell r="R28">
            <v>80552560.4638744</v>
          </cell>
          <cell r="S28">
            <v>251411121.60000002</v>
          </cell>
          <cell r="T28">
            <v>251411121.60000002</v>
          </cell>
          <cell r="U28">
            <v>140677.76061605872</v>
          </cell>
          <cell r="V28">
            <v>127786.45431885832</v>
          </cell>
          <cell r="W28">
            <v>455818.91837640811</v>
          </cell>
          <cell r="X28">
            <v>249037.3161428569</v>
          </cell>
          <cell r="Y28">
            <v>1062966.3094259256</v>
          </cell>
          <cell r="Z28">
            <v>749759.63655179006</v>
          </cell>
          <cell r="AA28">
            <v>48756425.716649354</v>
          </cell>
          <cell r="AB28">
            <v>77984870.283342421</v>
          </cell>
          <cell r="AC28">
            <v>33125099.878936172</v>
          </cell>
          <cell r="AD28">
            <v>88758679.325640172</v>
          </cell>
          <cell r="AE28">
            <v>159020317.2675522</v>
          </cell>
          <cell r="AF28">
            <v>88980.240743870163</v>
          </cell>
          <cell r="AG28">
            <v>80826.346817747195</v>
          </cell>
          <cell r="AH28">
            <v>288310.51130702603</v>
          </cell>
          <cell r="AI28">
            <v>157518.85904039021</v>
          </cell>
          <cell r="AJ28">
            <v>672337.95662613888</v>
          </cell>
          <cell r="AK28">
            <v>474231.26916621765</v>
          </cell>
          <cell r="AL28">
            <v>30838978.947912306</v>
          </cell>
          <cell r="AM28">
            <v>49326293.664353207</v>
          </cell>
          <cell r="AN28">
            <v>20951992.333292961</v>
          </cell>
          <cell r="AO28">
            <v>56140847.138292328</v>
          </cell>
          <cell r="AP28">
            <v>50676</v>
          </cell>
          <cell r="AQ28">
            <v>8</v>
          </cell>
          <cell r="AR28">
            <v>3</v>
          </cell>
          <cell r="AS28">
            <v>36</v>
          </cell>
          <cell r="AT28">
            <v>22</v>
          </cell>
          <cell r="AU28">
            <v>140</v>
          </cell>
          <cell r="AV28">
            <v>101</v>
          </cell>
          <cell r="AW28">
            <v>17361</v>
          </cell>
          <cell r="AX28">
            <v>15278</v>
          </cell>
          <cell r="AY28">
            <v>5599</v>
          </cell>
          <cell r="AZ28">
            <v>12128</v>
          </cell>
          <cell r="BA28">
            <v>0</v>
          </cell>
          <cell r="BB28">
            <v>926.88</v>
          </cell>
          <cell r="BC28">
            <v>2245.1799999999998</v>
          </cell>
          <cell r="BD28">
            <v>667.39</v>
          </cell>
          <cell r="BE28">
            <v>596.66</v>
          </cell>
          <cell r="BF28">
            <v>400.2</v>
          </cell>
          <cell r="BG28">
            <v>391.28</v>
          </cell>
          <cell r="BH28">
            <v>148.03</v>
          </cell>
          <cell r="BI28">
            <v>269.05</v>
          </cell>
          <cell r="BJ28">
            <v>311.83999999999997</v>
          </cell>
          <cell r="BK28">
            <v>385.75</v>
          </cell>
          <cell r="BL28">
            <v>4.2514000000000003</v>
          </cell>
          <cell r="BM28">
            <v>10.298</v>
          </cell>
          <cell r="BN28">
            <v>3.0611000000000002</v>
          </cell>
          <cell r="BO28">
            <v>2.7366999999999999</v>
          </cell>
          <cell r="BP28">
            <v>1.8355999999999999</v>
          </cell>
          <cell r="BQ28">
            <v>1.7947</v>
          </cell>
          <cell r="BR28">
            <v>0.67900000000000005</v>
          </cell>
          <cell r="BS28">
            <v>1.2341</v>
          </cell>
          <cell r="BT28">
            <v>1.4302999999999999</v>
          </cell>
          <cell r="BU28">
            <v>1.7693000000000001</v>
          </cell>
          <cell r="BV28">
            <v>6.7214634000000002</v>
          </cell>
          <cell r="BW28">
            <v>16.281137999999999</v>
          </cell>
          <cell r="BX28">
            <v>4.8395991</v>
          </cell>
          <cell r="BY28">
            <v>4.3267226999999995</v>
          </cell>
          <cell r="BZ28">
            <v>2.9020835999999997</v>
          </cell>
          <cell r="CA28">
            <v>2.8374207</v>
          </cell>
          <cell r="CB28">
            <v>1.073499</v>
          </cell>
          <cell r="CC28">
            <v>1.9511121</v>
          </cell>
          <cell r="CD28">
            <v>2.2613042999999999</v>
          </cell>
          <cell r="CE28">
            <v>2.7972633</v>
          </cell>
          <cell r="CF28">
            <v>1.91</v>
          </cell>
          <cell r="CG28">
            <v>8</v>
          </cell>
        </row>
        <row r="29">
          <cell r="C29" t="str">
            <v>Иркутск ДП5</v>
          </cell>
          <cell r="D29" t="str">
            <v>Иркутск ДП5</v>
          </cell>
          <cell r="E29">
            <v>53</v>
          </cell>
          <cell r="F29">
            <v>0</v>
          </cell>
          <cell r="G29">
            <v>1.276</v>
          </cell>
          <cell r="H29">
            <v>48542038</v>
          </cell>
          <cell r="I29">
            <v>2952413.4301343337</v>
          </cell>
          <cell r="J29">
            <v>2542661.1147922338</v>
          </cell>
          <cell r="K29">
            <v>8608686.5896917973</v>
          </cell>
          <cell r="L29">
            <v>8255074.2039861511</v>
          </cell>
          <cell r="M29">
            <v>13379649.817763213</v>
          </cell>
          <cell r="N29">
            <v>12803016.652292406</v>
          </cell>
          <cell r="O29">
            <v>0</v>
          </cell>
          <cell r="P29">
            <v>536.19133986690576</v>
          </cell>
          <cell r="Q29">
            <v>0</v>
          </cell>
          <cell r="R29">
            <v>0</v>
          </cell>
          <cell r="S29">
            <v>49650253.200000003</v>
          </cell>
          <cell r="T29">
            <v>49650253.200000003</v>
          </cell>
          <cell r="U29">
            <v>3019817.0574801615</v>
          </cell>
          <cell r="V29">
            <v>2600710.0927906795</v>
          </cell>
          <cell r="W29">
            <v>8805222.9883228689</v>
          </cell>
          <cell r="X29">
            <v>8443537.6284098513</v>
          </cell>
          <cell r="Y29">
            <v>13685107.353326974</v>
          </cell>
          <cell r="Z29">
            <v>13095309.647076095</v>
          </cell>
          <cell r="AA29">
            <v>0</v>
          </cell>
          <cell r="AB29">
            <v>548.43259337482141</v>
          </cell>
          <cell r="AC29">
            <v>0</v>
          </cell>
          <cell r="AD29">
            <v>0</v>
          </cell>
          <cell r="AE29">
            <v>38910856.73981192</v>
          </cell>
          <cell r="AF29">
            <v>2366627.7879938572</v>
          </cell>
          <cell r="AG29">
            <v>2038174.0539111907</v>
          </cell>
          <cell r="AH29">
            <v>6900644.9751746617</v>
          </cell>
          <cell r="AI29">
            <v>6617192.4987538019</v>
          </cell>
          <cell r="AJ29">
            <v>10725005.762795433</v>
          </cell>
          <cell r="AK29">
            <v>10262781.855075309</v>
          </cell>
          <cell r="AL29">
            <v>0</v>
          </cell>
          <cell r="AM29">
            <v>429.80610766051836</v>
          </cell>
          <cell r="AN29">
            <v>0</v>
          </cell>
          <cell r="AO29">
            <v>0</v>
          </cell>
          <cell r="AP29">
            <v>9991</v>
          </cell>
          <cell r="AQ29">
            <v>278</v>
          </cell>
          <cell r="AR29">
            <v>241</v>
          </cell>
          <cell r="AS29">
            <v>1285</v>
          </cell>
          <cell r="AT29">
            <v>1202</v>
          </cell>
          <cell r="AU29">
            <v>3550</v>
          </cell>
          <cell r="AV29">
            <v>3413</v>
          </cell>
          <cell r="AW29">
            <v>11</v>
          </cell>
          <cell r="AX29">
            <v>11</v>
          </cell>
          <cell r="AY29">
            <v>0</v>
          </cell>
          <cell r="AZ29">
            <v>0</v>
          </cell>
          <cell r="BA29">
            <v>0</v>
          </cell>
          <cell r="BB29">
            <v>709.42</v>
          </cell>
          <cell r="BC29">
            <v>704.76</v>
          </cell>
          <cell r="BD29">
            <v>447.51</v>
          </cell>
          <cell r="BE29">
            <v>458.76</v>
          </cell>
          <cell r="BF29">
            <v>251.76</v>
          </cell>
          <cell r="BG29">
            <v>250.58</v>
          </cell>
          <cell r="BH29">
            <v>0</v>
          </cell>
          <cell r="BI29">
            <v>3.26</v>
          </cell>
          <cell r="BJ29" t="e">
            <v>#DIV/0!</v>
          </cell>
          <cell r="BK29" t="e">
            <v>#DIV/0!</v>
          </cell>
          <cell r="BL29">
            <v>3.2538999999999998</v>
          </cell>
          <cell r="BM29">
            <v>3.2324999999999999</v>
          </cell>
          <cell r="BN29">
            <v>2.0526</v>
          </cell>
          <cell r="BO29">
            <v>2.1042000000000001</v>
          </cell>
          <cell r="BP29">
            <v>1.1548</v>
          </cell>
          <cell r="BQ29">
            <v>1.1493</v>
          </cell>
          <cell r="BR29">
            <v>0</v>
          </cell>
          <cell r="BS29">
            <v>1.4999999999999999E-2</v>
          </cell>
          <cell r="BT29">
            <v>0</v>
          </cell>
          <cell r="BU29">
            <v>0</v>
          </cell>
          <cell r="BV29">
            <v>4.1519763999999997</v>
          </cell>
          <cell r="BW29">
            <v>4.1246700000000001</v>
          </cell>
          <cell r="BX29">
            <v>2.6191176</v>
          </cell>
          <cell r="BY29">
            <v>2.6849592000000002</v>
          </cell>
          <cell r="BZ29">
            <v>1.4735248000000001</v>
          </cell>
          <cell r="CA29">
            <v>1.4665068000000001</v>
          </cell>
          <cell r="CB29">
            <v>0</v>
          </cell>
          <cell r="CC29">
            <v>1.9140000000000001E-2</v>
          </cell>
          <cell r="CD29">
            <v>0</v>
          </cell>
          <cell r="CE29">
            <v>0</v>
          </cell>
          <cell r="CF29">
            <v>1.91</v>
          </cell>
          <cell r="CG29">
            <v>8</v>
          </cell>
        </row>
        <row r="30">
          <cell r="C30" t="str">
            <v>Братск РБ</v>
          </cell>
          <cell r="D30" t="str">
            <v>Братск РБ</v>
          </cell>
          <cell r="E30">
            <v>117</v>
          </cell>
          <cell r="F30">
            <v>0</v>
          </cell>
          <cell r="G30">
            <v>1.59</v>
          </cell>
          <cell r="H30">
            <v>213925107</v>
          </cell>
          <cell r="I30">
            <v>4995501.736004076</v>
          </cell>
          <cell r="J30">
            <v>4597758.9277433921</v>
          </cell>
          <cell r="K30">
            <v>11395824.361622285</v>
          </cell>
          <cell r="L30">
            <v>9524591.3562817294</v>
          </cell>
          <cell r="M30">
            <v>29483177.281996701</v>
          </cell>
          <cell r="N30">
            <v>28490600.374411106</v>
          </cell>
          <cell r="O30">
            <v>23960697.814411927</v>
          </cell>
          <cell r="P30">
            <v>47373220.413674228</v>
          </cell>
          <cell r="Q30">
            <v>13295658.064438513</v>
          </cell>
          <cell r="R30">
            <v>40808076.669416033</v>
          </cell>
          <cell r="S30">
            <v>230653718.39999998</v>
          </cell>
          <cell r="T30">
            <v>230653718.39999998</v>
          </cell>
          <cell r="U30">
            <v>5386142.21977692</v>
          </cell>
          <cell r="V30">
            <v>4957296.5411246009</v>
          </cell>
          <cell r="W30">
            <v>12286960.142745124</v>
          </cell>
          <cell r="X30">
            <v>10269399.620152485</v>
          </cell>
          <cell r="Y30">
            <v>31788715.993672233</v>
          </cell>
          <cell r="Z30">
            <v>30718521.112186957</v>
          </cell>
          <cell r="AA30">
            <v>25834387.201465156</v>
          </cell>
          <cell r="AB30">
            <v>51077732.736610226</v>
          </cell>
          <cell r="AC30">
            <v>14335357.892973682</v>
          </cell>
          <cell r="AD30">
            <v>43999204.939292587</v>
          </cell>
          <cell r="AE30">
            <v>145065231.6981132</v>
          </cell>
          <cell r="AF30">
            <v>3387510.8300483772</v>
          </cell>
          <cell r="AG30">
            <v>3117796.5667450321</v>
          </cell>
          <cell r="AH30">
            <v>7727647.8885189453</v>
          </cell>
          <cell r="AI30">
            <v>6458741.8994669709</v>
          </cell>
          <cell r="AJ30">
            <v>19992903.14067436</v>
          </cell>
          <cell r="AK30">
            <v>19319824.59885972</v>
          </cell>
          <cell r="AL30">
            <v>16248042.265072424</v>
          </cell>
          <cell r="AM30">
            <v>32124360.211704545</v>
          </cell>
          <cell r="AN30">
            <v>9015948.3603608049</v>
          </cell>
          <cell r="AO30">
            <v>27672455.936662003</v>
          </cell>
          <cell r="AP30">
            <v>47959</v>
          </cell>
          <cell r="AQ30">
            <v>229</v>
          </cell>
          <cell r="AR30">
            <v>210</v>
          </cell>
          <cell r="AS30">
            <v>1187</v>
          </cell>
          <cell r="AT30">
            <v>1064</v>
          </cell>
          <cell r="AU30">
            <v>4523</v>
          </cell>
          <cell r="AV30">
            <v>4166</v>
          </cell>
          <cell r="AW30">
            <v>13581</v>
          </cell>
          <cell r="AX30">
            <v>11244</v>
          </cell>
          <cell r="AY30">
            <v>3636</v>
          </cell>
          <cell r="AZ30">
            <v>8119</v>
          </cell>
          <cell r="BA30">
            <v>0</v>
          </cell>
          <cell r="BB30">
            <v>1232.72</v>
          </cell>
          <cell r="BC30">
            <v>1237.22</v>
          </cell>
          <cell r="BD30">
            <v>542.52</v>
          </cell>
          <cell r="BE30">
            <v>505.85</v>
          </cell>
          <cell r="BF30">
            <v>368.36</v>
          </cell>
          <cell r="BG30">
            <v>386.46</v>
          </cell>
          <cell r="BH30">
            <v>99.7</v>
          </cell>
          <cell r="BI30">
            <v>238.09</v>
          </cell>
          <cell r="BJ30">
            <v>206.64</v>
          </cell>
          <cell r="BK30">
            <v>284.02999999999997</v>
          </cell>
          <cell r="BL30">
            <v>5.6542000000000003</v>
          </cell>
          <cell r="BM30">
            <v>5.6748000000000003</v>
          </cell>
          <cell r="BN30">
            <v>2.4883999999999999</v>
          </cell>
          <cell r="BO30">
            <v>2.3201999999999998</v>
          </cell>
          <cell r="BP30">
            <v>1.6896</v>
          </cell>
          <cell r="BQ30">
            <v>1.7726</v>
          </cell>
          <cell r="BR30">
            <v>0.45729999999999998</v>
          </cell>
          <cell r="BS30">
            <v>1.0921000000000001</v>
          </cell>
          <cell r="BT30">
            <v>0.94779999999999998</v>
          </cell>
          <cell r="BU30">
            <v>1.3028</v>
          </cell>
          <cell r="BV30">
            <v>8.9901780000000002</v>
          </cell>
          <cell r="BW30">
            <v>9.0229320000000008</v>
          </cell>
          <cell r="BX30">
            <v>3.956556</v>
          </cell>
          <cell r="BY30">
            <v>3.6891179999999997</v>
          </cell>
          <cell r="BZ30">
            <v>2.686464</v>
          </cell>
          <cell r="CA30">
            <v>2.8184339999999999</v>
          </cell>
          <cell r="CB30">
            <v>0.72710700000000006</v>
          </cell>
          <cell r="CC30">
            <v>1.7364390000000003</v>
          </cell>
          <cell r="CD30">
            <v>1.507002</v>
          </cell>
          <cell r="CE30">
            <v>2.0714519999999998</v>
          </cell>
          <cell r="CF30">
            <v>1.83</v>
          </cell>
          <cell r="CG30">
            <v>9</v>
          </cell>
        </row>
        <row r="31">
          <cell r="C31" t="str">
            <v>Иркутск ДП3</v>
          </cell>
          <cell r="D31" t="str">
            <v>Иркутск ДП3</v>
          </cell>
          <cell r="E31">
            <v>51</v>
          </cell>
          <cell r="F31">
            <v>0</v>
          </cell>
          <cell r="G31">
            <v>1.276</v>
          </cell>
          <cell r="H31">
            <v>48677130</v>
          </cell>
          <cell r="I31">
            <v>2172663.9541675821</v>
          </cell>
          <cell r="J31">
            <v>2177255.6734817945</v>
          </cell>
          <cell r="K31">
            <v>9141984.7884746585</v>
          </cell>
          <cell r="L31">
            <v>8544114.3144321069</v>
          </cell>
          <cell r="M31">
            <v>13687090.365505856</v>
          </cell>
          <cell r="N31">
            <v>12950885.403581372</v>
          </cell>
          <cell r="O31">
            <v>1936.0136430225912</v>
          </cell>
          <cell r="P31">
            <v>1199.4867136118228</v>
          </cell>
          <cell r="Q31">
            <v>0</v>
          </cell>
          <cell r="R31">
            <v>0</v>
          </cell>
          <cell r="S31">
            <v>45495854</v>
          </cell>
          <cell r="T31">
            <v>45495854</v>
          </cell>
          <cell r="U31">
            <v>2030670.2973217813</v>
          </cell>
          <cell r="V31">
            <v>2034961.926502228</v>
          </cell>
          <cell r="W31">
            <v>8544513.7214676365</v>
          </cell>
          <cell r="X31">
            <v>7985716.8532473724</v>
          </cell>
          <cell r="Y31">
            <v>12792575.588451106</v>
          </cell>
          <cell r="Z31">
            <v>12104485.03213047</v>
          </cell>
          <cell r="AA31">
            <v>1809.4861805731753</v>
          </cell>
          <cell r="AB31">
            <v>1121.0946988333803</v>
          </cell>
          <cell r="AC31">
            <v>0</v>
          </cell>
          <cell r="AD31">
            <v>0</v>
          </cell>
          <cell r="AE31">
            <v>35655057.993730403</v>
          </cell>
          <cell r="AF31">
            <v>1591434.4022897973</v>
          </cell>
          <cell r="AG31">
            <v>1594797.7480424985</v>
          </cell>
          <cell r="AH31">
            <v>6696327.3679213449</v>
          </cell>
          <cell r="AI31">
            <v>6258398.7878114199</v>
          </cell>
          <cell r="AJ31">
            <v>10025529.458033781</v>
          </cell>
          <cell r="AK31">
            <v>9486273.5361524057</v>
          </cell>
          <cell r="AL31">
            <v>1418.0926180040558</v>
          </cell>
          <cell r="AM31">
            <v>878.60086115468675</v>
          </cell>
          <cell r="AN31">
            <v>0</v>
          </cell>
          <cell r="AO31">
            <v>0</v>
          </cell>
          <cell r="AP31">
            <v>9583</v>
          </cell>
          <cell r="AQ31">
            <v>242</v>
          </cell>
          <cell r="AR31">
            <v>214</v>
          </cell>
          <cell r="AS31">
            <v>1223</v>
          </cell>
          <cell r="AT31">
            <v>1090</v>
          </cell>
          <cell r="AU31">
            <v>3473</v>
          </cell>
          <cell r="AV31">
            <v>3312</v>
          </cell>
          <cell r="AW31">
            <v>14</v>
          </cell>
          <cell r="AX31">
            <v>15</v>
          </cell>
          <cell r="AY31">
            <v>0</v>
          </cell>
          <cell r="AZ31">
            <v>0</v>
          </cell>
          <cell r="BA31">
            <v>0</v>
          </cell>
          <cell r="BB31">
            <v>548.01</v>
          </cell>
          <cell r="BC31">
            <v>621.03</v>
          </cell>
          <cell r="BD31">
            <v>456.28</v>
          </cell>
          <cell r="BE31">
            <v>478.47</v>
          </cell>
          <cell r="BF31">
            <v>240.56</v>
          </cell>
          <cell r="BG31">
            <v>238.68</v>
          </cell>
          <cell r="BH31">
            <v>8.44</v>
          </cell>
          <cell r="BI31">
            <v>4.88</v>
          </cell>
          <cell r="BJ31" t="e">
            <v>#DIV/0!</v>
          </cell>
          <cell r="BK31" t="e">
            <v>#DIV/0!</v>
          </cell>
          <cell r="BL31">
            <v>2.5135999999999998</v>
          </cell>
          <cell r="BM31">
            <v>2.8485</v>
          </cell>
          <cell r="BN31">
            <v>2.0928</v>
          </cell>
          <cell r="BO31">
            <v>2.1945999999999999</v>
          </cell>
          <cell r="BP31">
            <v>1.1033999999999999</v>
          </cell>
          <cell r="BQ31">
            <v>1.0948</v>
          </cell>
          <cell r="BR31">
            <v>3.8699999999999998E-2</v>
          </cell>
          <cell r="BS31">
            <v>2.24E-2</v>
          </cell>
          <cell r="BT31">
            <v>0</v>
          </cell>
          <cell r="BU31">
            <v>0</v>
          </cell>
          <cell r="BV31">
            <v>3.2073535999999998</v>
          </cell>
          <cell r="BW31">
            <v>3.6346860000000003</v>
          </cell>
          <cell r="BX31">
            <v>2.6704128000000003</v>
          </cell>
          <cell r="BY31">
            <v>2.8003095999999998</v>
          </cell>
          <cell r="BZ31">
            <v>1.4079383999999999</v>
          </cell>
          <cell r="CA31">
            <v>1.3969648000000001</v>
          </cell>
          <cell r="CB31">
            <v>4.93812E-2</v>
          </cell>
          <cell r="CC31">
            <v>2.8582400000000001E-2</v>
          </cell>
          <cell r="CD31">
            <v>0</v>
          </cell>
          <cell r="CE31">
            <v>0</v>
          </cell>
          <cell r="CF31">
            <v>1.82</v>
          </cell>
          <cell r="CG31">
            <v>9</v>
          </cell>
        </row>
        <row r="32">
          <cell r="C32" t="str">
            <v>Иркутск ДП6</v>
          </cell>
          <cell r="D32" t="str">
            <v>Иркутск ДП6</v>
          </cell>
          <cell r="E32">
            <v>54</v>
          </cell>
          <cell r="F32">
            <v>0</v>
          </cell>
          <cell r="G32">
            <v>1.276</v>
          </cell>
          <cell r="H32">
            <v>78227785</v>
          </cell>
          <cell r="I32">
            <v>5971326.6376583716</v>
          </cell>
          <cell r="J32">
            <v>5139220.5676773395</v>
          </cell>
          <cell r="K32">
            <v>15874134.549502643</v>
          </cell>
          <cell r="L32">
            <v>14171716.26759954</v>
          </cell>
          <cell r="M32">
            <v>18372954.352072828</v>
          </cell>
          <cell r="N32">
            <v>18697808.792131897</v>
          </cell>
          <cell r="O32">
            <v>623.83335738152289</v>
          </cell>
          <cell r="P32">
            <v>0</v>
          </cell>
          <cell r="Q32">
            <v>0</v>
          </cell>
          <cell r="R32">
            <v>0</v>
          </cell>
          <cell r="S32">
            <v>88502157.599999994</v>
          </cell>
          <cell r="T32">
            <v>88502157.599999994</v>
          </cell>
          <cell r="U32">
            <v>6755595.7409137841</v>
          </cell>
          <cell r="V32">
            <v>5814201.5477204341</v>
          </cell>
          <cell r="W32">
            <v>17959030.255857144</v>
          </cell>
          <cell r="X32">
            <v>16033017.764437255</v>
          </cell>
          <cell r="Y32">
            <v>20786042.985171512</v>
          </cell>
          <cell r="Z32">
            <v>21153563.538785137</v>
          </cell>
          <cell r="AA32">
            <v>705.7671147293338</v>
          </cell>
          <cell r="AB32">
            <v>0</v>
          </cell>
          <cell r="AC32">
            <v>0</v>
          </cell>
          <cell r="AD32">
            <v>0</v>
          </cell>
          <cell r="AE32">
            <v>69359057.680250779</v>
          </cell>
          <cell r="AF32">
            <v>5294354.0289292978</v>
          </cell>
          <cell r="AG32">
            <v>4556584.2850473626</v>
          </cell>
          <cell r="AH32">
            <v>14074475.122145096</v>
          </cell>
          <cell r="AI32">
            <v>12565060.943916343</v>
          </cell>
          <cell r="AJ32">
            <v>16290002.339476107</v>
          </cell>
          <cell r="AK32">
            <v>16578027.85171249</v>
          </cell>
          <cell r="AL32">
            <v>553.10902408255004</v>
          </cell>
          <cell r="AM32">
            <v>0</v>
          </cell>
          <cell r="AN32">
            <v>0</v>
          </cell>
          <cell r="AO32">
            <v>0</v>
          </cell>
          <cell r="AP32">
            <v>18628</v>
          </cell>
          <cell r="AQ32">
            <v>600</v>
          </cell>
          <cell r="AR32">
            <v>568</v>
          </cell>
          <cell r="AS32">
            <v>2687</v>
          </cell>
          <cell r="AT32">
            <v>2418</v>
          </cell>
          <cell r="AU32">
            <v>6198</v>
          </cell>
          <cell r="AV32">
            <v>6134</v>
          </cell>
          <cell r="AW32">
            <v>12</v>
          </cell>
          <cell r="AX32">
            <v>11</v>
          </cell>
          <cell r="AY32">
            <v>0</v>
          </cell>
          <cell r="AZ32">
            <v>0</v>
          </cell>
          <cell r="BA32">
            <v>0</v>
          </cell>
          <cell r="BB32">
            <v>735.33</v>
          </cell>
          <cell r="BC32">
            <v>668.51</v>
          </cell>
          <cell r="BD32">
            <v>436.5</v>
          </cell>
          <cell r="BE32">
            <v>433.04</v>
          </cell>
          <cell r="BF32">
            <v>219.02</v>
          </cell>
          <cell r="BG32">
            <v>225.22</v>
          </cell>
          <cell r="BH32">
            <v>3.84</v>
          </cell>
          <cell r="BI32">
            <v>0</v>
          </cell>
          <cell r="BJ32" t="e">
            <v>#DIV/0!</v>
          </cell>
          <cell r="BK32" t="e">
            <v>#DIV/0!</v>
          </cell>
          <cell r="BL32">
            <v>3.3727999999999998</v>
          </cell>
          <cell r="BM32">
            <v>3.0663</v>
          </cell>
          <cell r="BN32">
            <v>2.0021</v>
          </cell>
          <cell r="BO32">
            <v>1.9862</v>
          </cell>
          <cell r="BP32">
            <v>1.0045999999999999</v>
          </cell>
          <cell r="BQ32">
            <v>1.0329999999999999</v>
          </cell>
          <cell r="BR32">
            <v>1.7600000000000001E-2</v>
          </cell>
          <cell r="BS32">
            <v>0</v>
          </cell>
          <cell r="BT32">
            <v>0</v>
          </cell>
          <cell r="BU32">
            <v>0</v>
          </cell>
          <cell r="BV32">
            <v>4.3036927999999994</v>
          </cell>
          <cell r="BW32">
            <v>3.9125988</v>
          </cell>
          <cell r="BX32">
            <v>2.5546796000000001</v>
          </cell>
          <cell r="BY32">
            <v>2.5343912</v>
          </cell>
          <cell r="BZ32">
            <v>1.2818696000000001</v>
          </cell>
          <cell r="CA32">
            <v>1.3181079999999998</v>
          </cell>
          <cell r="CB32">
            <v>2.2457600000000001E-2</v>
          </cell>
          <cell r="CC32">
            <v>0</v>
          </cell>
          <cell r="CD32">
            <v>0</v>
          </cell>
          <cell r="CE32">
            <v>0</v>
          </cell>
          <cell r="CF32">
            <v>1.82</v>
          </cell>
          <cell r="CG32">
            <v>9</v>
          </cell>
        </row>
        <row r="33">
          <cell r="C33" t="str">
            <v>Боханская РБ</v>
          </cell>
          <cell r="D33" t="str">
            <v>Боханская ЦРБ</v>
          </cell>
          <cell r="E33">
            <v>247</v>
          </cell>
          <cell r="F33">
            <v>0</v>
          </cell>
          <cell r="G33">
            <v>1.276</v>
          </cell>
          <cell r="H33">
            <v>87354781</v>
          </cell>
          <cell r="I33">
            <v>2390890.5114758457</v>
          </cell>
          <cell r="J33">
            <v>2372315.1015730486</v>
          </cell>
          <cell r="K33">
            <v>6072821.4710743064</v>
          </cell>
          <cell r="L33">
            <v>5376830.6669691624</v>
          </cell>
          <cell r="M33">
            <v>11223121.59509597</v>
          </cell>
          <cell r="N33">
            <v>11041599.541297065</v>
          </cell>
          <cell r="O33">
            <v>10976372.714118127</v>
          </cell>
          <cell r="P33">
            <v>19130216.409408089</v>
          </cell>
          <cell r="Q33">
            <v>4904880.208466365</v>
          </cell>
          <cell r="R33">
            <v>13865732.780522019</v>
          </cell>
          <cell r="S33">
            <v>93821812</v>
          </cell>
          <cell r="T33">
            <v>93821812</v>
          </cell>
          <cell r="U33">
            <v>2567892.4211402992</v>
          </cell>
          <cell r="V33">
            <v>2547941.8403504151</v>
          </cell>
          <cell r="W33">
            <v>6522403.3286592178</v>
          </cell>
          <cell r="X33">
            <v>5774887.0779289734</v>
          </cell>
          <cell r="Y33">
            <v>12053989.401544424</v>
          </cell>
          <cell r="Z33">
            <v>11859028.944767883</v>
          </cell>
          <cell r="AA33">
            <v>11788973.258669386</v>
          </cell>
          <cell r="AB33">
            <v>20546460.616537988</v>
          </cell>
          <cell r="AC33">
            <v>5267997.2811247976</v>
          </cell>
          <cell r="AD33">
            <v>14892237.829276616</v>
          </cell>
          <cell r="AE33">
            <v>73528065.830721006</v>
          </cell>
          <cell r="AF33">
            <v>2012454.8755018017</v>
          </cell>
          <cell r="AG33">
            <v>1996819.6240990714</v>
          </cell>
          <cell r="AH33">
            <v>5111601.354748603</v>
          </cell>
          <cell r="AI33">
            <v>4525773.5720446501</v>
          </cell>
          <cell r="AJ33">
            <v>9446700.1579501759</v>
          </cell>
          <cell r="AK33">
            <v>9293909.8313227929</v>
          </cell>
          <cell r="AL33">
            <v>9239007.2560104895</v>
          </cell>
          <cell r="AM33">
            <v>16102241.862490587</v>
          </cell>
          <cell r="AN33">
            <v>4128524.5149880857</v>
          </cell>
          <cell r="AO33">
            <v>11671032.781564746</v>
          </cell>
          <cell r="AP33">
            <v>21736</v>
          </cell>
          <cell r="AQ33">
            <v>182</v>
          </cell>
          <cell r="AR33">
            <v>151</v>
          </cell>
          <cell r="AS33">
            <v>775</v>
          </cell>
          <cell r="AT33">
            <v>697</v>
          </cell>
          <cell r="AU33">
            <v>2335</v>
          </cell>
          <cell r="AV33">
            <v>2311</v>
          </cell>
          <cell r="AW33">
            <v>5789</v>
          </cell>
          <cell r="AX33">
            <v>5084</v>
          </cell>
          <cell r="AY33">
            <v>1385</v>
          </cell>
          <cell r="AZ33">
            <v>3027</v>
          </cell>
          <cell r="BA33">
            <v>0</v>
          </cell>
          <cell r="BB33">
            <v>921.45</v>
          </cell>
          <cell r="BC33">
            <v>1102</v>
          </cell>
          <cell r="BD33">
            <v>549.63</v>
          </cell>
          <cell r="BE33">
            <v>541.1</v>
          </cell>
          <cell r="BF33">
            <v>337.14</v>
          </cell>
          <cell r="BG33">
            <v>335.13</v>
          </cell>
          <cell r="BH33">
            <v>133</v>
          </cell>
          <cell r="BI33">
            <v>263.94</v>
          </cell>
          <cell r="BJ33">
            <v>248.41</v>
          </cell>
          <cell r="BK33">
            <v>321.3</v>
          </cell>
          <cell r="BL33">
            <v>4.2263999999999999</v>
          </cell>
          <cell r="BM33">
            <v>5.0545999999999998</v>
          </cell>
          <cell r="BN33">
            <v>2.5209999999999999</v>
          </cell>
          <cell r="BO33">
            <v>2.4819</v>
          </cell>
          <cell r="BP33">
            <v>1.5464</v>
          </cell>
          <cell r="BQ33">
            <v>1.5371999999999999</v>
          </cell>
          <cell r="BR33">
            <v>0.61</v>
          </cell>
          <cell r="BS33">
            <v>1.2105999999999999</v>
          </cell>
          <cell r="BT33">
            <v>1.1394</v>
          </cell>
          <cell r="BU33">
            <v>1.4737</v>
          </cell>
          <cell r="BV33">
            <v>5.3928864000000001</v>
          </cell>
          <cell r="BW33">
            <v>6.4496696</v>
          </cell>
          <cell r="BX33">
            <v>3.216796</v>
          </cell>
          <cell r="BY33">
            <v>3.1669044</v>
          </cell>
          <cell r="BZ33">
            <v>1.9732064</v>
          </cell>
          <cell r="CA33">
            <v>1.9614672</v>
          </cell>
          <cell r="CB33">
            <v>0.77836000000000005</v>
          </cell>
          <cell r="CC33">
            <v>1.5447255999999998</v>
          </cell>
          <cell r="CD33">
            <v>1.4538743999999999</v>
          </cell>
          <cell r="CE33">
            <v>1.8804412000000001</v>
          </cell>
          <cell r="CF33">
            <v>1.63</v>
          </cell>
          <cell r="CG33">
            <v>10</v>
          </cell>
        </row>
        <row r="34">
          <cell r="C34" t="str">
            <v>Нукутская РБ</v>
          </cell>
          <cell r="D34" t="str">
            <v>Нукутская РБ</v>
          </cell>
          <cell r="E34">
            <v>248</v>
          </cell>
          <cell r="F34">
            <v>0</v>
          </cell>
          <cell r="G34">
            <v>1.276</v>
          </cell>
          <cell r="H34">
            <v>60389340</v>
          </cell>
          <cell r="I34">
            <v>1315127.5704964553</v>
          </cell>
          <cell r="J34">
            <v>1073550.6458818088</v>
          </cell>
          <cell r="K34">
            <v>3166520.6864919402</v>
          </cell>
          <cell r="L34">
            <v>3176106.534734501</v>
          </cell>
          <cell r="M34">
            <v>8374508.6494497927</v>
          </cell>
          <cell r="N34">
            <v>7823745.7786934618</v>
          </cell>
          <cell r="O34">
            <v>7394123.6416993048</v>
          </cell>
          <cell r="P34">
            <v>15025993.25594176</v>
          </cell>
          <cell r="Q34">
            <v>3019830.1105765379</v>
          </cell>
          <cell r="R34">
            <v>10019833.126034435</v>
          </cell>
          <cell r="S34">
            <v>66171061.199999996</v>
          </cell>
          <cell r="T34">
            <v>66171061.199999996</v>
          </cell>
          <cell r="U34">
            <v>1441038.8812516953</v>
          </cell>
          <cell r="V34">
            <v>1176333.1987060085</v>
          </cell>
          <cell r="W34">
            <v>3469685.7779357112</v>
          </cell>
          <cell r="X34">
            <v>3480189.3825571961</v>
          </cell>
          <cell r="Y34">
            <v>9176290.4572673179</v>
          </cell>
          <cell r="Z34">
            <v>8572797.1316654012</v>
          </cell>
          <cell r="AA34">
            <v>8102042.6455273656</v>
          </cell>
          <cell r="AB34">
            <v>16464593.243272893</v>
          </cell>
          <cell r="AC34">
            <v>3308950.9350584531</v>
          </cell>
          <cell r="AD34">
            <v>10979139.546757953</v>
          </cell>
          <cell r="AE34">
            <v>51858198.432601884</v>
          </cell>
          <cell r="AF34">
            <v>1129340.8160279745</v>
          </cell>
          <cell r="AG34">
            <v>921891.22155643301</v>
          </cell>
          <cell r="AH34">
            <v>2719189.4811408394</v>
          </cell>
          <cell r="AI34">
            <v>2727421.1462046993</v>
          </cell>
          <cell r="AJ34">
            <v>7191450.201620155</v>
          </cell>
          <cell r="AK34">
            <v>6718493.0498945145</v>
          </cell>
          <cell r="AL34">
            <v>6349563.2018239545</v>
          </cell>
          <cell r="AM34">
            <v>12903286.240809478</v>
          </cell>
          <cell r="AN34">
            <v>2593221.7359392266</v>
          </cell>
          <cell r="AO34">
            <v>8604341.3375846036</v>
          </cell>
          <cell r="AP34">
            <v>15367</v>
          </cell>
          <cell r="AQ34">
            <v>124</v>
          </cell>
          <cell r="AR34">
            <v>98</v>
          </cell>
          <cell r="AS34">
            <v>536</v>
          </cell>
          <cell r="AT34">
            <v>535</v>
          </cell>
          <cell r="AU34">
            <v>1815</v>
          </cell>
          <cell r="AV34">
            <v>1702</v>
          </cell>
          <cell r="AW34">
            <v>4236</v>
          </cell>
          <cell r="AX34">
            <v>3497</v>
          </cell>
          <cell r="AY34">
            <v>874</v>
          </cell>
          <cell r="AZ34">
            <v>1950</v>
          </cell>
          <cell r="BA34">
            <v>0</v>
          </cell>
          <cell r="BB34">
            <v>758.97</v>
          </cell>
          <cell r="BC34">
            <v>783.92</v>
          </cell>
          <cell r="BD34">
            <v>422.76</v>
          </cell>
          <cell r="BE34">
            <v>424.83</v>
          </cell>
          <cell r="BF34">
            <v>330.19</v>
          </cell>
          <cell r="BG34">
            <v>328.95</v>
          </cell>
          <cell r="BH34">
            <v>124.91</v>
          </cell>
          <cell r="BI34">
            <v>307.48</v>
          </cell>
          <cell r="BJ34">
            <v>247.26</v>
          </cell>
          <cell r="BK34">
            <v>367.71</v>
          </cell>
          <cell r="BL34">
            <v>3.4811999999999999</v>
          </cell>
          <cell r="BM34">
            <v>3.5956000000000001</v>
          </cell>
          <cell r="BN34">
            <v>1.9391</v>
          </cell>
          <cell r="BO34">
            <v>1.9486000000000001</v>
          </cell>
          <cell r="BP34">
            <v>1.5145</v>
          </cell>
          <cell r="BQ34">
            <v>1.5087999999999999</v>
          </cell>
          <cell r="BR34">
            <v>0.57289999999999996</v>
          </cell>
          <cell r="BS34">
            <v>1.4103000000000001</v>
          </cell>
          <cell r="BT34">
            <v>1.1341000000000001</v>
          </cell>
          <cell r="BU34">
            <v>1.6866000000000001</v>
          </cell>
          <cell r="BV34">
            <v>4.4420111999999996</v>
          </cell>
          <cell r="BW34">
            <v>4.5879856000000006</v>
          </cell>
          <cell r="BX34">
            <v>2.4742915999999999</v>
          </cell>
          <cell r="BY34">
            <v>2.4864136000000001</v>
          </cell>
          <cell r="BZ34">
            <v>1.9325019999999999</v>
          </cell>
          <cell r="CA34">
            <v>1.9252288</v>
          </cell>
          <cell r="CB34">
            <v>0.73102040000000001</v>
          </cell>
          <cell r="CC34">
            <v>1.7995428000000002</v>
          </cell>
          <cell r="CD34">
            <v>1.4471116000000002</v>
          </cell>
          <cell r="CE34">
            <v>2.1521015999999999</v>
          </cell>
          <cell r="CF34">
            <v>1.65</v>
          </cell>
          <cell r="CG34">
            <v>10</v>
          </cell>
        </row>
        <row r="35">
          <cell r="C35" t="str">
            <v>Иркутск ДП2</v>
          </cell>
          <cell r="D35" t="str">
            <v>Иркутск ДП2</v>
          </cell>
          <cell r="E35">
            <v>46</v>
          </cell>
          <cell r="F35">
            <v>0</v>
          </cell>
          <cell r="G35">
            <v>1.276</v>
          </cell>
          <cell r="H35">
            <v>85511549</v>
          </cell>
          <cell r="I35">
            <v>6762571.9309871839</v>
          </cell>
          <cell r="J35">
            <v>5441866.4497655686</v>
          </cell>
          <cell r="K35">
            <v>18270972.488907278</v>
          </cell>
          <cell r="L35">
            <v>15551807.229775498</v>
          </cell>
          <cell r="M35">
            <v>20330945.553084377</v>
          </cell>
          <cell r="N35">
            <v>19151383.236552853</v>
          </cell>
          <cell r="O35">
            <v>1560.9678415797894</v>
          </cell>
          <cell r="P35">
            <v>441.14308566385347</v>
          </cell>
          <cell r="Q35">
            <v>0</v>
          </cell>
          <cell r="R35">
            <v>0</v>
          </cell>
          <cell r="S35">
            <v>88804773.599999994</v>
          </cell>
          <cell r="T35">
            <v>88804773.599999994</v>
          </cell>
          <cell r="U35">
            <v>7023012.4036816554</v>
          </cell>
          <cell r="V35">
            <v>5651443.8538923794</v>
          </cell>
          <cell r="W35">
            <v>18974624.998656489</v>
          </cell>
          <cell r="X35">
            <v>16150739.125437386</v>
          </cell>
          <cell r="Y35">
            <v>21113931.837623298</v>
          </cell>
          <cell r="Z35">
            <v>19888942.164395962</v>
          </cell>
          <cell r="AA35">
            <v>1621.0839049164442</v>
          </cell>
          <cell r="AB35">
            <v>458.13240791116897</v>
          </cell>
          <cell r="AC35">
            <v>0</v>
          </cell>
          <cell r="AD35">
            <v>0</v>
          </cell>
          <cell r="AE35">
            <v>69596217.554858938</v>
          </cell>
          <cell r="AF35">
            <v>5503928.2160514537</v>
          </cell>
          <cell r="AG35">
            <v>4429031.2334579779</v>
          </cell>
          <cell r="AH35">
            <v>14870395.766972169</v>
          </cell>
          <cell r="AI35">
            <v>12657319.063822404</v>
          </cell>
          <cell r="AJ35">
            <v>16546968.524783149</v>
          </cell>
          <cell r="AK35">
            <v>15586945.269902792</v>
          </cell>
          <cell r="AL35">
            <v>1270.4419317526992</v>
          </cell>
          <cell r="AM35">
            <v>359.03793723445841</v>
          </cell>
          <cell r="AN35">
            <v>0</v>
          </cell>
          <cell r="AO35">
            <v>0</v>
          </cell>
          <cell r="AP35">
            <v>20778</v>
          </cell>
          <cell r="AQ35">
            <v>596</v>
          </cell>
          <cell r="AR35">
            <v>546</v>
          </cell>
          <cell r="AS35">
            <v>3033</v>
          </cell>
          <cell r="AT35">
            <v>2596</v>
          </cell>
          <cell r="AU35">
            <v>7112</v>
          </cell>
          <cell r="AV35">
            <v>6849</v>
          </cell>
          <cell r="AW35">
            <v>20</v>
          </cell>
          <cell r="AX35">
            <v>26</v>
          </cell>
          <cell r="AY35">
            <v>0</v>
          </cell>
          <cell r="AZ35">
            <v>0</v>
          </cell>
          <cell r="BA35">
            <v>0</v>
          </cell>
          <cell r="BB35">
            <v>769.56</v>
          </cell>
          <cell r="BC35">
            <v>675.98</v>
          </cell>
          <cell r="BD35">
            <v>408.57</v>
          </cell>
          <cell r="BE35">
            <v>406.31</v>
          </cell>
          <cell r="BF35">
            <v>193.89</v>
          </cell>
          <cell r="BG35">
            <v>189.65</v>
          </cell>
          <cell r="BH35">
            <v>5.29</v>
          </cell>
          <cell r="BI35">
            <v>1.1499999999999999</v>
          </cell>
          <cell r="BJ35" t="e">
            <v>#DIV/0!</v>
          </cell>
          <cell r="BK35" t="e">
            <v>#DIV/0!</v>
          </cell>
          <cell r="BL35">
            <v>3.5297999999999998</v>
          </cell>
          <cell r="BM35">
            <v>3.1004999999999998</v>
          </cell>
          <cell r="BN35">
            <v>1.8740000000000001</v>
          </cell>
          <cell r="BO35">
            <v>1.8635999999999999</v>
          </cell>
          <cell r="BP35">
            <v>0.88929999999999998</v>
          </cell>
          <cell r="BQ35">
            <v>0.86990000000000001</v>
          </cell>
          <cell r="BR35">
            <v>2.4299999999999999E-2</v>
          </cell>
          <cell r="BS35">
            <v>5.3E-3</v>
          </cell>
          <cell r="BT35">
            <v>0</v>
          </cell>
          <cell r="BU35">
            <v>0</v>
          </cell>
          <cell r="BV35">
            <v>4.5040247999999998</v>
          </cell>
          <cell r="BW35">
            <v>3.9562379999999999</v>
          </cell>
          <cell r="BX35">
            <v>2.3912240000000002</v>
          </cell>
          <cell r="BY35">
            <v>2.3779536000000001</v>
          </cell>
          <cell r="BZ35">
            <v>1.1347468000000001</v>
          </cell>
          <cell r="CA35">
            <v>1.1099924000000001</v>
          </cell>
          <cell r="CB35">
            <v>3.1006799999999998E-2</v>
          </cell>
          <cell r="CC35">
            <v>6.7628000000000002E-3</v>
          </cell>
          <cell r="CD35">
            <v>0</v>
          </cell>
          <cell r="CE35">
            <v>0</v>
          </cell>
          <cell r="CF35">
            <v>1.63</v>
          </cell>
          <cell r="CG35">
            <v>11</v>
          </cell>
        </row>
        <row r="36">
          <cell r="C36" t="str">
            <v>Иркутск П2</v>
          </cell>
          <cell r="D36" t="str">
            <v>Иркутск П2</v>
          </cell>
          <cell r="E36">
            <v>7</v>
          </cell>
          <cell r="F36">
            <v>0</v>
          </cell>
          <cell r="G36">
            <v>1.276</v>
          </cell>
          <cell r="H36">
            <v>77045784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236336.81212261156</v>
          </cell>
          <cell r="N36">
            <v>212871.48822264359</v>
          </cell>
          <cell r="O36">
            <v>11469241.388144955</v>
          </cell>
          <cell r="P36">
            <v>20155293.500498671</v>
          </cell>
          <cell r="Q36">
            <v>11143482.552836174</v>
          </cell>
          <cell r="R36">
            <v>33828558.258174941</v>
          </cell>
          <cell r="S36">
            <v>83583100.400000006</v>
          </cell>
          <cell r="T36">
            <v>83583100.400000006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256389.93427414773</v>
          </cell>
          <cell r="Z36">
            <v>230933.58323682757</v>
          </cell>
          <cell r="AA36">
            <v>12442403.784964474</v>
          </cell>
          <cell r="AB36">
            <v>21865465.347768389</v>
          </cell>
          <cell r="AC36">
            <v>12089004.390160458</v>
          </cell>
          <cell r="AD36">
            <v>36698903.359595709</v>
          </cell>
          <cell r="AE36">
            <v>65503997.178683385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200932.55037158914</v>
          </cell>
          <cell r="AK36">
            <v>180982.43200378335</v>
          </cell>
          <cell r="AL36">
            <v>9751100.1449564844</v>
          </cell>
          <cell r="AM36">
            <v>17135944.629912529</v>
          </cell>
          <cell r="AN36">
            <v>9474141.3715991043</v>
          </cell>
          <cell r="AO36">
            <v>28760896.049839895</v>
          </cell>
          <cell r="AP36">
            <v>19136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5808</v>
          </cell>
          <cell r="AX36">
            <v>7286</v>
          </cell>
          <cell r="AY36">
            <v>1634</v>
          </cell>
          <cell r="AZ36">
            <v>4408</v>
          </cell>
          <cell r="BA36">
            <v>0</v>
          </cell>
          <cell r="BB36" t="e">
            <v>#DIV/0!</v>
          </cell>
          <cell r="BC36" t="e">
            <v>#DIV/0!</v>
          </cell>
          <cell r="BD36" t="e">
            <v>#DIV/0!</v>
          </cell>
          <cell r="BE36" t="e">
            <v>#DIV/0!</v>
          </cell>
          <cell r="BF36" t="e">
            <v>#DIV/0!</v>
          </cell>
          <cell r="BG36" t="e">
            <v>#DIV/0!</v>
          </cell>
          <cell r="BH36">
            <v>139.91</v>
          </cell>
          <cell r="BI36">
            <v>195.99</v>
          </cell>
          <cell r="BJ36">
            <v>483.18</v>
          </cell>
          <cell r="BK36">
            <v>543.73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0.64170000000000005</v>
          </cell>
          <cell r="BS36">
            <v>0.89900000000000002</v>
          </cell>
          <cell r="BT36">
            <v>2.2162000000000002</v>
          </cell>
          <cell r="BU36">
            <v>2.4939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0.81880920000000013</v>
          </cell>
          <cell r="CC36">
            <v>1.147124</v>
          </cell>
          <cell r="CD36">
            <v>2.8278712000000001</v>
          </cell>
          <cell r="CE36">
            <v>3.1822164000000002</v>
          </cell>
          <cell r="CF36">
            <v>1.63</v>
          </cell>
          <cell r="CG36">
            <v>11</v>
          </cell>
        </row>
        <row r="37">
          <cell r="C37" t="str">
            <v>Усть-Кут РБ</v>
          </cell>
          <cell r="D37" t="str">
            <v>Усть-Кут ЦРБ</v>
          </cell>
          <cell r="E37">
            <v>182</v>
          </cell>
          <cell r="F37">
            <v>0</v>
          </cell>
          <cell r="G37">
            <v>1.595</v>
          </cell>
          <cell r="H37">
            <v>197738312</v>
          </cell>
          <cell r="I37">
            <v>5609722.7934443494</v>
          </cell>
          <cell r="J37">
            <v>4891682.3805047274</v>
          </cell>
          <cell r="K37">
            <v>17251487.777542554</v>
          </cell>
          <cell r="L37">
            <v>14357047.258353617</v>
          </cell>
          <cell r="M37">
            <v>27310582.354202442</v>
          </cell>
          <cell r="N37">
            <v>23227265.589917056</v>
          </cell>
          <cell r="O37">
            <v>16826584.163510881</v>
          </cell>
          <cell r="P37">
            <v>38596502.094028562</v>
          </cell>
          <cell r="Q37">
            <v>11714184.247866953</v>
          </cell>
          <cell r="R37">
            <v>37953253.340628855</v>
          </cell>
          <cell r="S37">
            <v>198440071.19999999</v>
          </cell>
          <cell r="T37">
            <v>198440071.19999999</v>
          </cell>
          <cell r="U37">
            <v>5629631.3005006313</v>
          </cell>
          <cell r="V37">
            <v>4909042.6132248137</v>
          </cell>
          <cell r="W37">
            <v>17312712.080203626</v>
          </cell>
          <cell r="X37">
            <v>14407999.397554563</v>
          </cell>
          <cell r="Y37">
            <v>27407505.667800967</v>
          </cell>
          <cell r="Z37">
            <v>23309697.502851397</v>
          </cell>
          <cell r="AA37">
            <v>16886300.513478097</v>
          </cell>
          <cell r="AB37">
            <v>38733478.333778717</v>
          </cell>
          <cell r="AC37">
            <v>11755757.054286154</v>
          </cell>
          <cell r="AD37">
            <v>38087946.736321025</v>
          </cell>
          <cell r="AE37">
            <v>124413837.74294673</v>
          </cell>
          <cell r="AF37">
            <v>3529549.4047025903</v>
          </cell>
          <cell r="AG37">
            <v>3077769.6634638333</v>
          </cell>
          <cell r="AH37">
            <v>10854364.940566538</v>
          </cell>
          <cell r="AI37">
            <v>9033228.4624166545</v>
          </cell>
          <cell r="AJ37">
            <v>17183389.133417536</v>
          </cell>
          <cell r="AK37">
            <v>14614230.40931122</v>
          </cell>
          <cell r="AL37">
            <v>10587022.265503509</v>
          </cell>
          <cell r="AM37">
            <v>24284312.434970982</v>
          </cell>
          <cell r="AN37">
            <v>7370380.5982985292</v>
          </cell>
          <cell r="AO37">
            <v>23879590.430295315</v>
          </cell>
          <cell r="AP37">
            <v>46985</v>
          </cell>
          <cell r="AQ37">
            <v>267</v>
          </cell>
          <cell r="AR37">
            <v>247</v>
          </cell>
          <cell r="AS37">
            <v>1299</v>
          </cell>
          <cell r="AT37">
            <v>1173</v>
          </cell>
          <cell r="AU37">
            <v>4860</v>
          </cell>
          <cell r="AV37">
            <v>4416</v>
          </cell>
          <cell r="AW37">
            <v>12530</v>
          </cell>
          <cell r="AX37">
            <v>11142</v>
          </cell>
          <cell r="AY37">
            <v>3445</v>
          </cell>
          <cell r="AZ37">
            <v>7606</v>
          </cell>
          <cell r="BA37">
            <v>0</v>
          </cell>
          <cell r="BB37">
            <v>1101.6099999999999</v>
          </cell>
          <cell r="BC37">
            <v>1038.3800000000001</v>
          </cell>
          <cell r="BD37">
            <v>696.33</v>
          </cell>
          <cell r="BE37">
            <v>641.75</v>
          </cell>
          <cell r="BF37">
            <v>294.64</v>
          </cell>
          <cell r="BG37">
            <v>275.77999999999997</v>
          </cell>
          <cell r="BH37">
            <v>70.41</v>
          </cell>
          <cell r="BI37">
            <v>181.63</v>
          </cell>
          <cell r="BJ37">
            <v>178.29</v>
          </cell>
          <cell r="BK37">
            <v>261.63</v>
          </cell>
          <cell r="BL37">
            <v>5.0528000000000004</v>
          </cell>
          <cell r="BM37">
            <v>4.7628000000000004</v>
          </cell>
          <cell r="BN37">
            <v>3.1939000000000002</v>
          </cell>
          <cell r="BO37">
            <v>2.9434999999999998</v>
          </cell>
          <cell r="BP37">
            <v>1.3513999999999999</v>
          </cell>
          <cell r="BQ37">
            <v>1.2648999999999999</v>
          </cell>
          <cell r="BR37">
            <v>0.32300000000000001</v>
          </cell>
          <cell r="BS37">
            <v>0.83309999999999995</v>
          </cell>
          <cell r="BT37">
            <v>0.81779999999999997</v>
          </cell>
          <cell r="BU37">
            <v>1.2</v>
          </cell>
          <cell r="BV37">
            <v>8.059216000000001</v>
          </cell>
          <cell r="BW37">
            <v>7.5966660000000008</v>
          </cell>
          <cell r="BX37">
            <v>5.0942705000000004</v>
          </cell>
          <cell r="BY37">
            <v>4.6948824999999994</v>
          </cell>
          <cell r="BZ37">
            <v>2.1554829999999998</v>
          </cell>
          <cell r="CA37">
            <v>2.0175155</v>
          </cell>
          <cell r="CB37">
            <v>0.515185</v>
          </cell>
          <cell r="CC37">
            <v>1.3287944999999999</v>
          </cell>
          <cell r="CD37">
            <v>1.3043909999999999</v>
          </cell>
          <cell r="CE37">
            <v>1.9139999999999999</v>
          </cell>
          <cell r="CF37">
            <v>1.63</v>
          </cell>
          <cell r="CG37">
            <v>11</v>
          </cell>
        </row>
        <row r="38">
          <cell r="C38" t="str">
            <v>Иркутская РБ</v>
          </cell>
          <cell r="D38" t="str">
            <v>Иркутск ЦРБ</v>
          </cell>
          <cell r="E38">
            <v>98</v>
          </cell>
          <cell r="F38">
            <v>0</v>
          </cell>
          <cell r="G38">
            <v>1.276</v>
          </cell>
          <cell r="H38">
            <v>241120590</v>
          </cell>
          <cell r="I38">
            <v>9703610.391130913</v>
          </cell>
          <cell r="J38">
            <v>9945811.845328331</v>
          </cell>
          <cell r="K38">
            <v>24640276.697778217</v>
          </cell>
          <cell r="L38">
            <v>22556595.343111474</v>
          </cell>
          <cell r="M38">
            <v>30679723.387051053</v>
          </cell>
          <cell r="N38">
            <v>29685136.756346807</v>
          </cell>
          <cell r="O38">
            <v>21603961.25155393</v>
          </cell>
          <cell r="P38">
            <v>45230245.929120779</v>
          </cell>
          <cell r="Q38">
            <v>13252036.142801085</v>
          </cell>
          <cell r="R38">
            <v>33823192.255777411</v>
          </cell>
          <cell r="S38">
            <v>287772872.39999998</v>
          </cell>
          <cell r="T38">
            <v>287772872.39999998</v>
          </cell>
          <cell r="U38">
            <v>11581075.821464397</v>
          </cell>
          <cell r="V38">
            <v>11870138.684879951</v>
          </cell>
          <cell r="W38">
            <v>29407705.090844478</v>
          </cell>
          <cell r="X38">
            <v>26920870.728840087</v>
          </cell>
          <cell r="Y38">
            <v>36615670.704559647</v>
          </cell>
          <cell r="Z38">
            <v>35428650.336168885</v>
          </cell>
          <cell r="AA38">
            <v>25783919.923959929</v>
          </cell>
          <cell r="AB38">
            <v>53981444.680363014</v>
          </cell>
          <cell r="AC38">
            <v>15816054.970512822</v>
          </cell>
          <cell r="AD38">
            <v>40367341.458406769</v>
          </cell>
          <cell r="AE38">
            <v>225527329.46708459</v>
          </cell>
          <cell r="AF38">
            <v>9076078.2299877722</v>
          </cell>
          <cell r="AG38">
            <v>9302616.5242005885</v>
          </cell>
          <cell r="AH38">
            <v>23046790.823545828</v>
          </cell>
          <cell r="AI38">
            <v>21097861.07275869</v>
          </cell>
          <cell r="AJ38">
            <v>28695666.69636336</v>
          </cell>
          <cell r="AK38">
            <v>27765399.949975614</v>
          </cell>
          <cell r="AL38">
            <v>20206833.796206839</v>
          </cell>
          <cell r="AM38">
            <v>42305207.429751575</v>
          </cell>
          <cell r="AN38">
            <v>12395027.406358011</v>
          </cell>
          <cell r="AO38">
            <v>31635847.537936337</v>
          </cell>
          <cell r="AP38">
            <v>68063</v>
          </cell>
          <cell r="AQ38">
            <v>727</v>
          </cell>
          <cell r="AR38">
            <v>727</v>
          </cell>
          <cell r="AS38">
            <v>3245</v>
          </cell>
          <cell r="AT38">
            <v>3020</v>
          </cell>
          <cell r="AU38">
            <v>7416</v>
          </cell>
          <cell r="AV38">
            <v>6923</v>
          </cell>
          <cell r="AW38">
            <v>18827</v>
          </cell>
          <cell r="AX38">
            <v>14654</v>
          </cell>
          <cell r="AY38">
            <v>4263</v>
          </cell>
          <cell r="AZ38">
            <v>8261</v>
          </cell>
          <cell r="BA38">
            <v>0</v>
          </cell>
          <cell r="BB38">
            <v>1040.3599999999999</v>
          </cell>
          <cell r="BC38">
            <v>1066.32</v>
          </cell>
          <cell r="BD38">
            <v>591.85</v>
          </cell>
          <cell r="BE38">
            <v>582.16999999999996</v>
          </cell>
          <cell r="BF38">
            <v>322.45</v>
          </cell>
          <cell r="BG38">
            <v>334.22</v>
          </cell>
          <cell r="BH38">
            <v>89.44</v>
          </cell>
          <cell r="BI38">
            <v>240.58</v>
          </cell>
          <cell r="BJ38">
            <v>242.3</v>
          </cell>
          <cell r="BK38">
            <v>319.13</v>
          </cell>
          <cell r="BL38">
            <v>4.7718999999999996</v>
          </cell>
          <cell r="BM38">
            <v>4.8909000000000002</v>
          </cell>
          <cell r="BN38">
            <v>2.7147000000000001</v>
          </cell>
          <cell r="BO38">
            <v>2.6703000000000001</v>
          </cell>
          <cell r="BP38">
            <v>1.4790000000000001</v>
          </cell>
          <cell r="BQ38">
            <v>1.5329999999999999</v>
          </cell>
          <cell r="BR38">
            <v>0.41020000000000001</v>
          </cell>
          <cell r="BS38">
            <v>1.1034999999999999</v>
          </cell>
          <cell r="BT38">
            <v>1.1113999999999999</v>
          </cell>
          <cell r="BU38">
            <v>1.4638</v>
          </cell>
          <cell r="BV38">
            <v>6.0889443999999999</v>
          </cell>
          <cell r="BW38">
            <v>6.2407884000000005</v>
          </cell>
          <cell r="BX38">
            <v>3.4639572000000003</v>
          </cell>
          <cell r="BY38">
            <v>3.4073028000000001</v>
          </cell>
          <cell r="BZ38">
            <v>1.8872040000000001</v>
          </cell>
          <cell r="CA38">
            <v>1.956108</v>
          </cell>
          <cell r="CB38">
            <v>0.52341519999999997</v>
          </cell>
          <cell r="CC38">
            <v>1.408066</v>
          </cell>
          <cell r="CD38">
            <v>1.4181463999999999</v>
          </cell>
          <cell r="CE38">
            <v>1.8678087999999999</v>
          </cell>
          <cell r="CF38">
            <v>1.59</v>
          </cell>
          <cell r="CG38">
            <v>12</v>
          </cell>
        </row>
        <row r="39">
          <cell r="C39" t="str">
            <v>Чуна РБ</v>
          </cell>
          <cell r="D39" t="str">
            <v>Чуна ЦРБ</v>
          </cell>
          <cell r="E39">
            <v>185</v>
          </cell>
          <cell r="F39">
            <v>0</v>
          </cell>
          <cell r="G39">
            <v>1.276</v>
          </cell>
          <cell r="H39">
            <v>130020972</v>
          </cell>
          <cell r="I39">
            <v>4579763.3034008183</v>
          </cell>
          <cell r="J39">
            <v>3711855.2810314288</v>
          </cell>
          <cell r="K39">
            <v>9279665.700654529</v>
          </cell>
          <cell r="L39">
            <v>8579124.7175929006</v>
          </cell>
          <cell r="M39">
            <v>16288870.265752755</v>
          </cell>
          <cell r="N39">
            <v>15097726.943530213</v>
          </cell>
          <cell r="O39">
            <v>12635471.311191671</v>
          </cell>
          <cell r="P39">
            <v>26514873.084416579</v>
          </cell>
          <cell r="Q39">
            <v>8128101.2757583605</v>
          </cell>
          <cell r="R39">
            <v>25205520.116670746</v>
          </cell>
          <cell r="S39">
            <v>134688243.19999999</v>
          </cell>
          <cell r="T39">
            <v>134688243.19999999</v>
          </cell>
          <cell r="U39">
            <v>4744159.8391287578</v>
          </cell>
          <cell r="V39">
            <v>3845097.1341359103</v>
          </cell>
          <cell r="W39">
            <v>9612771.320494784</v>
          </cell>
          <cell r="X39">
            <v>8887083.5114683192</v>
          </cell>
          <cell r="Y39">
            <v>16873580.362150773</v>
          </cell>
          <cell r="Z39">
            <v>15639679.407545038</v>
          </cell>
          <cell r="AA39">
            <v>13089037.920039596</v>
          </cell>
          <cell r="AB39">
            <v>27466658.797251832</v>
          </cell>
          <cell r="AC39">
            <v>8419869.9989996403</v>
          </cell>
          <cell r="AD39">
            <v>26110304.908785343</v>
          </cell>
          <cell r="AE39">
            <v>105555049.52978055</v>
          </cell>
          <cell r="AF39">
            <v>3717993.6043328824</v>
          </cell>
          <cell r="AG39">
            <v>3013399.0079435031</v>
          </cell>
          <cell r="AH39">
            <v>7533519.8436479494</v>
          </cell>
          <cell r="AI39">
            <v>6964798.9901789334</v>
          </cell>
          <cell r="AJ39">
            <v>13223809.061246688</v>
          </cell>
          <cell r="AK39">
            <v>12256802.043530593</v>
          </cell>
          <cell r="AL39">
            <v>10257866.708494982</v>
          </cell>
          <cell r="AM39">
            <v>21525594.668692656</v>
          </cell>
          <cell r="AN39">
            <v>6598644.1998429783</v>
          </cell>
          <cell r="AO39">
            <v>20462621.40186939</v>
          </cell>
          <cell r="AP39">
            <v>33643</v>
          </cell>
          <cell r="AQ39">
            <v>167</v>
          </cell>
          <cell r="AR39">
            <v>131</v>
          </cell>
          <cell r="AS39">
            <v>802</v>
          </cell>
          <cell r="AT39">
            <v>766</v>
          </cell>
          <cell r="AU39">
            <v>3266</v>
          </cell>
          <cell r="AV39">
            <v>2914</v>
          </cell>
          <cell r="AW39">
            <v>9052</v>
          </cell>
          <cell r="AX39">
            <v>7826</v>
          </cell>
          <cell r="AY39">
            <v>2682</v>
          </cell>
          <cell r="AZ39">
            <v>6037</v>
          </cell>
          <cell r="BA39">
            <v>0</v>
          </cell>
          <cell r="BB39">
            <v>1855.29</v>
          </cell>
          <cell r="BC39">
            <v>1916.92</v>
          </cell>
          <cell r="BD39">
            <v>782.78</v>
          </cell>
          <cell r="BE39">
            <v>757.7</v>
          </cell>
          <cell r="BF39">
            <v>337.41</v>
          </cell>
          <cell r="BG39">
            <v>350.51</v>
          </cell>
          <cell r="BH39">
            <v>94.43</v>
          </cell>
          <cell r="BI39">
            <v>229.21</v>
          </cell>
          <cell r="BJ39">
            <v>205.03</v>
          </cell>
          <cell r="BK39">
            <v>282.45999999999998</v>
          </cell>
          <cell r="BL39">
            <v>8.5097000000000005</v>
          </cell>
          <cell r="BM39">
            <v>8.7924000000000007</v>
          </cell>
          <cell r="BN39">
            <v>3.5903999999999998</v>
          </cell>
          <cell r="BO39">
            <v>3.4754</v>
          </cell>
          <cell r="BP39">
            <v>1.5476000000000001</v>
          </cell>
          <cell r="BQ39">
            <v>1.6076999999999999</v>
          </cell>
          <cell r="BR39">
            <v>0.43309999999999998</v>
          </cell>
          <cell r="BS39">
            <v>1.0512999999999999</v>
          </cell>
          <cell r="BT39">
            <v>0.94040000000000001</v>
          </cell>
          <cell r="BU39">
            <v>1.2956000000000001</v>
          </cell>
          <cell r="BV39">
            <v>10.858377200000001</v>
          </cell>
          <cell r="BW39">
            <v>11.219102400000001</v>
          </cell>
          <cell r="BX39">
            <v>4.5813503999999998</v>
          </cell>
          <cell r="BY39">
            <v>4.4346104000000004</v>
          </cell>
          <cell r="BZ39">
            <v>1.9747376000000001</v>
          </cell>
          <cell r="CA39">
            <v>2.0514251999999997</v>
          </cell>
          <cell r="CB39">
            <v>0.5526356</v>
          </cell>
          <cell r="CC39">
            <v>1.3414587999999998</v>
          </cell>
          <cell r="CD39">
            <v>1.1999504000000001</v>
          </cell>
          <cell r="CE39">
            <v>1.6531856</v>
          </cell>
          <cell r="CF39">
            <v>1.59</v>
          </cell>
          <cell r="CG39">
            <v>12</v>
          </cell>
        </row>
        <row r="40">
          <cell r="C40" t="str">
            <v>Иркутск ОГЦ</v>
          </cell>
          <cell r="D40" t="str">
            <v>Иркутск ОГЦ</v>
          </cell>
          <cell r="E40">
            <v>36</v>
          </cell>
          <cell r="F40">
            <v>0</v>
          </cell>
          <cell r="G40">
            <v>1.276</v>
          </cell>
          <cell r="H40">
            <v>19798610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9293.9775753005088</v>
          </cell>
          <cell r="N40">
            <v>4970.7543999045756</v>
          </cell>
          <cell r="O40">
            <v>1526497.7266710789</v>
          </cell>
          <cell r="P40">
            <v>3161498.1976920539</v>
          </cell>
          <cell r="Q40">
            <v>4003057.0749484403</v>
          </cell>
          <cell r="R40">
            <v>11093292.268713221</v>
          </cell>
          <cell r="S40">
            <v>19527481.600000001</v>
          </cell>
          <cell r="T40">
            <v>19527481.600000001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9166.702919674326</v>
          </cell>
          <cell r="Z40">
            <v>4902.6833238422114</v>
          </cell>
          <cell r="AA40">
            <v>1505593.3861019195</v>
          </cell>
          <cell r="AB40">
            <v>3118203.6458046678</v>
          </cell>
          <cell r="AC40">
            <v>3948237.9507857114</v>
          </cell>
          <cell r="AD40">
            <v>10941377.231064187</v>
          </cell>
          <cell r="AE40">
            <v>15303668.965517243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7183.9364574250203</v>
          </cell>
          <cell r="AK40">
            <v>3842.2283102211686</v>
          </cell>
          <cell r="AL40">
            <v>1179932.1207695294</v>
          </cell>
          <cell r="AM40">
            <v>2443733.2647372005</v>
          </cell>
          <cell r="AN40">
            <v>3094230.368954319</v>
          </cell>
          <cell r="AO40">
            <v>8574747.046288548</v>
          </cell>
          <cell r="AP40">
            <v>4940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890</v>
          </cell>
          <cell r="AX40">
            <v>1111</v>
          </cell>
          <cell r="AY40">
            <v>860</v>
          </cell>
          <cell r="AZ40">
            <v>2079</v>
          </cell>
          <cell r="BA40">
            <v>0</v>
          </cell>
          <cell r="BB40" t="e">
            <v>#DIV/0!</v>
          </cell>
          <cell r="BC40" t="e">
            <v>#DIV/0!</v>
          </cell>
          <cell r="BD40" t="e">
            <v>#DIV/0!</v>
          </cell>
          <cell r="BE40" t="e">
            <v>#DIV/0!</v>
          </cell>
          <cell r="BF40" t="e">
            <v>#DIV/0!</v>
          </cell>
          <cell r="BG40" t="e">
            <v>#DIV/0!</v>
          </cell>
          <cell r="BH40">
            <v>110.48</v>
          </cell>
          <cell r="BI40">
            <v>183.3</v>
          </cell>
          <cell r="BJ40">
            <v>299.83</v>
          </cell>
          <cell r="BK40">
            <v>343.7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0.50670000000000004</v>
          </cell>
          <cell r="BS40">
            <v>0.8407</v>
          </cell>
          <cell r="BT40">
            <v>1.3752</v>
          </cell>
          <cell r="BU40">
            <v>1.5765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0.64654920000000005</v>
          </cell>
          <cell r="CC40">
            <v>1.0727332000000001</v>
          </cell>
          <cell r="CD40">
            <v>1.7547552</v>
          </cell>
          <cell r="CE40">
            <v>2.0116140000000002</v>
          </cell>
          <cell r="CF40">
            <v>1.51</v>
          </cell>
          <cell r="CG40">
            <v>13</v>
          </cell>
        </row>
        <row r="41">
          <cell r="C41" t="str">
            <v>Иркутск ГКБ9</v>
          </cell>
          <cell r="D41" t="str">
            <v>Иркутск ГКБ9</v>
          </cell>
          <cell r="E41">
            <v>13</v>
          </cell>
          <cell r="F41">
            <v>0</v>
          </cell>
          <cell r="G41">
            <v>1.276</v>
          </cell>
          <cell r="H41">
            <v>167706860</v>
          </cell>
          <cell r="I41">
            <v>4886829.4393779542</v>
          </cell>
          <cell r="J41">
            <v>5101656.6137592206</v>
          </cell>
          <cell r="K41">
            <v>14321756.31817073</v>
          </cell>
          <cell r="L41">
            <v>14066518.903727245</v>
          </cell>
          <cell r="M41">
            <v>20008624.443765089</v>
          </cell>
          <cell r="N41">
            <v>19514874.526388161</v>
          </cell>
          <cell r="O41">
            <v>14866220.2157366</v>
          </cell>
          <cell r="P41">
            <v>37330453.244485565</v>
          </cell>
          <cell r="Q41">
            <v>9024878.9491119608</v>
          </cell>
          <cell r="R41">
            <v>28585047.345477477</v>
          </cell>
          <cell r="S41">
            <v>178850629.19999999</v>
          </cell>
          <cell r="T41">
            <v>178850629.19999999</v>
          </cell>
          <cell r="U41">
            <v>5211549.0089423312</v>
          </cell>
          <cell r="V41">
            <v>5440650.9986125669</v>
          </cell>
          <cell r="W41">
            <v>15273406.995718068</v>
          </cell>
          <cell r="X41">
            <v>15001209.59026549</v>
          </cell>
          <cell r="Y41">
            <v>21338155.584058315</v>
          </cell>
          <cell r="Z41">
            <v>20811597.019964326</v>
          </cell>
          <cell r="AA41">
            <v>15854049.377647704</v>
          </cell>
          <cell r="AB41">
            <v>39810983.588252887</v>
          </cell>
          <cell r="AC41">
            <v>9624563.2319543101</v>
          </cell>
          <cell r="AD41">
            <v>30484463.804584</v>
          </cell>
          <cell r="AE41">
            <v>140165069.90595609</v>
          </cell>
          <cell r="AF41">
            <v>4084286.0571648362</v>
          </cell>
          <cell r="AG41">
            <v>4263833.0710129831</v>
          </cell>
          <cell r="AH41">
            <v>11969754.69883861</v>
          </cell>
          <cell r="AI41">
            <v>11756433.848170446</v>
          </cell>
          <cell r="AJ41">
            <v>16722692.463995544</v>
          </cell>
          <cell r="AK41">
            <v>16310029.012511227</v>
          </cell>
          <cell r="AL41">
            <v>12424803.587498199</v>
          </cell>
          <cell r="AM41">
            <v>31199830.398317311</v>
          </cell>
          <cell r="AN41">
            <v>7542761.1535692085</v>
          </cell>
          <cell r="AO41">
            <v>23890645.614877742</v>
          </cell>
          <cell r="AP41">
            <v>45340</v>
          </cell>
          <cell r="AQ41">
            <v>367</v>
          </cell>
          <cell r="AR41">
            <v>323</v>
          </cell>
          <cell r="AS41">
            <v>1609</v>
          </cell>
          <cell r="AT41">
            <v>1666</v>
          </cell>
          <cell r="AU41">
            <v>4287</v>
          </cell>
          <cell r="AV41">
            <v>4101</v>
          </cell>
          <cell r="AW41">
            <v>11751</v>
          </cell>
          <cell r="AX41">
            <v>12798</v>
          </cell>
          <cell r="AY41">
            <v>2400</v>
          </cell>
          <cell r="AZ41">
            <v>6038</v>
          </cell>
          <cell r="BA41">
            <v>0</v>
          </cell>
          <cell r="BB41">
            <v>927.4</v>
          </cell>
          <cell r="BC41">
            <v>1100.06</v>
          </cell>
          <cell r="BD41">
            <v>619.94000000000005</v>
          </cell>
          <cell r="BE41">
            <v>588.05999999999995</v>
          </cell>
          <cell r="BF41">
            <v>325.07</v>
          </cell>
          <cell r="BG41">
            <v>331.42</v>
          </cell>
          <cell r="BH41">
            <v>88.11</v>
          </cell>
          <cell r="BI41">
            <v>203.16</v>
          </cell>
          <cell r="BJ41">
            <v>261.89999999999998</v>
          </cell>
          <cell r="BK41">
            <v>329.73</v>
          </cell>
          <cell r="BL41">
            <v>4.2537000000000003</v>
          </cell>
          <cell r="BM41">
            <v>5.0457000000000001</v>
          </cell>
          <cell r="BN41">
            <v>2.8435000000000001</v>
          </cell>
          <cell r="BO41">
            <v>2.6972999999999998</v>
          </cell>
          <cell r="BP41">
            <v>1.4910000000000001</v>
          </cell>
          <cell r="BQ41">
            <v>1.5201</v>
          </cell>
          <cell r="BR41">
            <v>0.40410000000000001</v>
          </cell>
          <cell r="BS41">
            <v>0.93179999999999996</v>
          </cell>
          <cell r="BT41">
            <v>1.2013</v>
          </cell>
          <cell r="BU41">
            <v>1.5124</v>
          </cell>
          <cell r="BV41">
            <v>5.4277212000000006</v>
          </cell>
          <cell r="BW41">
            <v>6.4383132000000005</v>
          </cell>
          <cell r="BX41">
            <v>3.6283060000000003</v>
          </cell>
          <cell r="BY41">
            <v>3.4417548</v>
          </cell>
          <cell r="BZ41">
            <v>1.9025160000000001</v>
          </cell>
          <cell r="CA41">
            <v>1.9396476</v>
          </cell>
          <cell r="CB41">
            <v>0.51563160000000008</v>
          </cell>
          <cell r="CC41">
            <v>1.1889768000000001</v>
          </cell>
          <cell r="CD41">
            <v>1.5328588000000001</v>
          </cell>
          <cell r="CE41">
            <v>1.9298223999999999</v>
          </cell>
          <cell r="CF41">
            <v>1.51</v>
          </cell>
          <cell r="CG41">
            <v>13</v>
          </cell>
        </row>
        <row r="42">
          <cell r="C42" t="str">
            <v>Усть-Орда областная больница №2</v>
          </cell>
          <cell r="D42" t="str">
            <v>Усть-Орда областная больница №2</v>
          </cell>
          <cell r="E42">
            <v>251</v>
          </cell>
          <cell r="F42">
            <v>0</v>
          </cell>
          <cell r="G42">
            <v>1.276</v>
          </cell>
          <cell r="H42">
            <v>112369984</v>
          </cell>
          <cell r="I42">
            <v>3961123.3968635956</v>
          </cell>
          <cell r="J42">
            <v>2681258.6762416293</v>
          </cell>
          <cell r="K42">
            <v>8451240.8148222156</v>
          </cell>
          <cell r="L42">
            <v>7728562.8106939262</v>
          </cell>
          <cell r="M42">
            <v>13180470.222353941</v>
          </cell>
          <cell r="N42">
            <v>12571552.725760382</v>
          </cell>
          <cell r="O42">
            <v>10762250.884982338</v>
          </cell>
          <cell r="P42">
            <v>28437335.773708958</v>
          </cell>
          <cell r="Q42">
            <v>5659952.7736066952</v>
          </cell>
          <cell r="R42">
            <v>18936235.920966316</v>
          </cell>
          <cell r="S42">
            <v>116314296.80000001</v>
          </cell>
          <cell r="T42">
            <v>116314296.80000001</v>
          </cell>
          <cell r="U42">
            <v>4100163.2824315121</v>
          </cell>
          <cell r="V42">
            <v>2775373.870890148</v>
          </cell>
          <cell r="W42">
            <v>8747888.8709595706</v>
          </cell>
          <cell r="X42">
            <v>7999844.0562249757</v>
          </cell>
          <cell r="Y42">
            <v>13643119.548779489</v>
          </cell>
          <cell r="Z42">
            <v>13012828.363319356</v>
          </cell>
          <cell r="AA42">
            <v>11140017.993345078</v>
          </cell>
          <cell r="AB42">
            <v>29435518.237543236</v>
          </cell>
          <cell r="AC42">
            <v>5858623.4806554066</v>
          </cell>
          <cell r="AD42">
            <v>19600919.095851235</v>
          </cell>
          <cell r="AE42">
            <v>91155405.01567398</v>
          </cell>
          <cell r="AF42">
            <v>3213294.1084886459</v>
          </cell>
          <cell r="AG42">
            <v>2175057.892547138</v>
          </cell>
          <cell r="AH42">
            <v>6855712.2813162776</v>
          </cell>
          <cell r="AI42">
            <v>6269470.2634991976</v>
          </cell>
          <cell r="AJ42">
            <v>10692099.959858533</v>
          </cell>
          <cell r="AK42">
            <v>10198141.350563759</v>
          </cell>
          <cell r="AL42">
            <v>8730421.6248785872</v>
          </cell>
          <cell r="AM42">
            <v>23068587.960457083</v>
          </cell>
          <cell r="AN42">
            <v>4591397.7121123876</v>
          </cell>
          <cell r="AO42">
            <v>15361221.861952377</v>
          </cell>
          <cell r="AP42">
            <v>30632</v>
          </cell>
          <cell r="AQ42">
            <v>252</v>
          </cell>
          <cell r="AR42">
            <v>187</v>
          </cell>
          <cell r="AS42">
            <v>1061</v>
          </cell>
          <cell r="AT42">
            <v>972</v>
          </cell>
          <cell r="AU42">
            <v>3361</v>
          </cell>
          <cell r="AV42">
            <v>3128</v>
          </cell>
          <cell r="AW42">
            <v>7640</v>
          </cell>
          <cell r="AX42">
            <v>7873</v>
          </cell>
          <cell r="AY42">
            <v>1956</v>
          </cell>
          <cell r="AZ42">
            <v>4202</v>
          </cell>
          <cell r="BA42">
            <v>0</v>
          </cell>
          <cell r="BB42">
            <v>1062.5999999999999</v>
          </cell>
          <cell r="BC42">
            <v>969.28</v>
          </cell>
          <cell r="BD42">
            <v>538.46</v>
          </cell>
          <cell r="BE42">
            <v>537.51</v>
          </cell>
          <cell r="BF42">
            <v>265.10000000000002</v>
          </cell>
          <cell r="BG42">
            <v>271.69</v>
          </cell>
          <cell r="BH42">
            <v>95.23</v>
          </cell>
          <cell r="BI42">
            <v>244.17</v>
          </cell>
          <cell r="BJ42">
            <v>195.61</v>
          </cell>
          <cell r="BK42">
            <v>304.64</v>
          </cell>
          <cell r="BL42">
            <v>4.8738999999999999</v>
          </cell>
          <cell r="BM42">
            <v>4.4458000000000002</v>
          </cell>
          <cell r="BN42">
            <v>2.4698000000000002</v>
          </cell>
          <cell r="BO42">
            <v>2.4653999999999998</v>
          </cell>
          <cell r="BP42">
            <v>1.2159</v>
          </cell>
          <cell r="BQ42">
            <v>1.2462</v>
          </cell>
          <cell r="BR42">
            <v>0.43680000000000002</v>
          </cell>
          <cell r="BS42">
            <v>1.1198999999999999</v>
          </cell>
          <cell r="BT42">
            <v>0.8972</v>
          </cell>
          <cell r="BU42">
            <v>1.3973</v>
          </cell>
          <cell r="BV42">
            <v>6.2190963999999997</v>
          </cell>
          <cell r="BW42">
            <v>5.6728408000000003</v>
          </cell>
          <cell r="BX42">
            <v>3.1514648000000003</v>
          </cell>
          <cell r="BY42">
            <v>3.1458503999999996</v>
          </cell>
          <cell r="BZ42">
            <v>1.5514884</v>
          </cell>
          <cell r="CA42">
            <v>1.5901512</v>
          </cell>
          <cell r="CB42">
            <v>0.55735679999999999</v>
          </cell>
          <cell r="CC42">
            <v>1.4289923999999998</v>
          </cell>
          <cell r="CD42">
            <v>1.1448271999999999</v>
          </cell>
          <cell r="CE42">
            <v>1.7829548</v>
          </cell>
          <cell r="CF42">
            <v>1.46</v>
          </cell>
          <cell r="CG42">
            <v>14</v>
          </cell>
        </row>
        <row r="43">
          <cell r="C43" t="str">
            <v>Ангарск ГДБ1</v>
          </cell>
          <cell r="D43" t="str">
            <v>Ангарск ГДБ1</v>
          </cell>
          <cell r="E43">
            <v>137</v>
          </cell>
          <cell r="F43">
            <v>0</v>
          </cell>
          <cell r="G43">
            <v>1.276</v>
          </cell>
          <cell r="H43">
            <v>168031370</v>
          </cell>
          <cell r="I43">
            <v>9021293.3385231495</v>
          </cell>
          <cell r="J43">
            <v>8352825.2927392758</v>
          </cell>
          <cell r="K43">
            <v>33960779.904461898</v>
          </cell>
          <cell r="L43">
            <v>31404249.769721705</v>
          </cell>
          <cell r="M43">
            <v>43385318.424687244</v>
          </cell>
          <cell r="N43">
            <v>41904993.44717101</v>
          </cell>
          <cell r="O43">
            <v>1367.9815806423749</v>
          </cell>
          <cell r="P43">
            <v>541.84111507106286</v>
          </cell>
          <cell r="Q43">
            <v>0</v>
          </cell>
          <cell r="R43">
            <v>0</v>
          </cell>
          <cell r="S43">
            <v>173477203.19999999</v>
          </cell>
          <cell r="T43">
            <v>173477203.19999999</v>
          </cell>
          <cell r="U43">
            <v>9313670.0463359114</v>
          </cell>
          <cell r="V43">
            <v>8623537.2038127799</v>
          </cell>
          <cell r="W43">
            <v>35061435.94685214</v>
          </cell>
          <cell r="X43">
            <v>32422049.636598006</v>
          </cell>
          <cell r="Y43">
            <v>44791420.19883652</v>
          </cell>
          <cell r="Z43">
            <v>43263118.448237091</v>
          </cell>
          <cell r="AA43">
            <v>1412.317346689219</v>
          </cell>
          <cell r="AB43">
            <v>559.40198084022848</v>
          </cell>
          <cell r="AC43">
            <v>0</v>
          </cell>
          <cell r="AD43">
            <v>0</v>
          </cell>
          <cell r="AE43">
            <v>135953921.00313479</v>
          </cell>
          <cell r="AF43">
            <v>7299114.4563761055</v>
          </cell>
          <cell r="AG43">
            <v>6758257.9967184793</v>
          </cell>
          <cell r="AH43">
            <v>27477614.378410768</v>
          </cell>
          <cell r="AI43">
            <v>25409129.809246086</v>
          </cell>
          <cell r="AJ43">
            <v>35102993.88623552</v>
          </cell>
          <cell r="AK43">
            <v>33905265.241565116</v>
          </cell>
          <cell r="AL43">
            <v>1106.8317764022092</v>
          </cell>
          <cell r="AM43">
            <v>438.40280630111948</v>
          </cell>
          <cell r="AN43">
            <v>0</v>
          </cell>
          <cell r="AO43">
            <v>0</v>
          </cell>
          <cell r="AP43">
            <v>45854</v>
          </cell>
          <cell r="AQ43">
            <v>1138</v>
          </cell>
          <cell r="AR43">
            <v>1061</v>
          </cell>
          <cell r="AS43">
            <v>5702</v>
          </cell>
          <cell r="AT43">
            <v>5365</v>
          </cell>
          <cell r="AU43">
            <v>16428</v>
          </cell>
          <cell r="AV43">
            <v>15945</v>
          </cell>
          <cell r="AW43">
            <v>167</v>
          </cell>
          <cell r="AX43">
            <v>48</v>
          </cell>
          <cell r="AY43">
            <v>0</v>
          </cell>
          <cell r="AZ43">
            <v>0</v>
          </cell>
          <cell r="BA43">
            <v>0</v>
          </cell>
          <cell r="BB43">
            <v>534.5</v>
          </cell>
          <cell r="BC43">
            <v>530.80999999999995</v>
          </cell>
          <cell r="BD43">
            <v>401.58</v>
          </cell>
          <cell r="BE43">
            <v>394.67</v>
          </cell>
          <cell r="BF43">
            <v>178.06</v>
          </cell>
          <cell r="BG43">
            <v>177.2</v>
          </cell>
          <cell r="BH43">
            <v>0.55000000000000004</v>
          </cell>
          <cell r="BI43">
            <v>0.76</v>
          </cell>
          <cell r="BJ43" t="e">
            <v>#DIV/0!</v>
          </cell>
          <cell r="BK43" t="e">
            <v>#DIV/0!</v>
          </cell>
          <cell r="BL43">
            <v>2.4516</v>
          </cell>
          <cell r="BM43">
            <v>2.4346999999999999</v>
          </cell>
          <cell r="BN43">
            <v>1.8419000000000001</v>
          </cell>
          <cell r="BO43">
            <v>1.8102</v>
          </cell>
          <cell r="BP43">
            <v>0.81669999999999998</v>
          </cell>
          <cell r="BQ43">
            <v>0.81279999999999997</v>
          </cell>
          <cell r="BR43">
            <v>2.5000000000000001E-3</v>
          </cell>
          <cell r="BS43">
            <v>3.5000000000000001E-3</v>
          </cell>
          <cell r="BT43">
            <v>0</v>
          </cell>
          <cell r="BU43">
            <v>0</v>
          </cell>
          <cell r="BV43">
            <v>3.1282416</v>
          </cell>
          <cell r="BW43">
            <v>3.1066772</v>
          </cell>
          <cell r="BX43">
            <v>2.3502644000000004</v>
          </cell>
          <cell r="BY43">
            <v>2.3098152000000001</v>
          </cell>
          <cell r="BZ43">
            <v>1.0421092000000001</v>
          </cell>
          <cell r="CA43">
            <v>1.0371328</v>
          </cell>
          <cell r="CB43">
            <v>3.1900000000000001E-3</v>
          </cell>
          <cell r="CC43">
            <v>4.4660000000000004E-3</v>
          </cell>
          <cell r="CD43">
            <v>0</v>
          </cell>
          <cell r="CE43">
            <v>0</v>
          </cell>
          <cell r="CF43">
            <v>1.46</v>
          </cell>
          <cell r="CG43">
            <v>14</v>
          </cell>
        </row>
        <row r="44">
          <cell r="C44" t="str">
            <v>Черемхово ГБ1</v>
          </cell>
          <cell r="D44" t="str">
            <v>Черемхово ГБ1</v>
          </cell>
          <cell r="E44">
            <v>157</v>
          </cell>
          <cell r="F44">
            <v>0</v>
          </cell>
          <cell r="G44">
            <v>1.276</v>
          </cell>
          <cell r="H44">
            <v>266540776</v>
          </cell>
          <cell r="I44">
            <v>5508314.1567017417</v>
          </cell>
          <cell r="J44">
            <v>5074247.4022514261</v>
          </cell>
          <cell r="K44">
            <v>14044262.315037746</v>
          </cell>
          <cell r="L44">
            <v>12655574.231299439</v>
          </cell>
          <cell r="M44">
            <v>29126979.454113383</v>
          </cell>
          <cell r="N44">
            <v>26174596.210321128</v>
          </cell>
          <cell r="O44">
            <v>27773670.901837505</v>
          </cell>
          <cell r="P44">
            <v>61944576.469935797</v>
          </cell>
          <cell r="Q44">
            <v>19366592.131260466</v>
          </cell>
          <cell r="R44">
            <v>64871962.727241367</v>
          </cell>
          <cell r="S44">
            <v>285804464.79999995</v>
          </cell>
          <cell r="T44">
            <v>285804464.79999995</v>
          </cell>
          <cell r="U44">
            <v>5906416.2832121579</v>
          </cell>
          <cell r="V44">
            <v>5440978.2429059139</v>
          </cell>
          <cell r="W44">
            <v>15059282.615955809</v>
          </cell>
          <cell r="X44">
            <v>13570229.944529038</v>
          </cell>
          <cell r="Y44">
            <v>31232072.25195244</v>
          </cell>
          <cell r="Z44">
            <v>28066311.554697871</v>
          </cell>
          <cell r="AA44">
            <v>29780956.095179226</v>
          </cell>
          <cell r="AB44">
            <v>66421493.892749339</v>
          </cell>
          <cell r="AC44">
            <v>20766272.921313874</v>
          </cell>
          <cell r="AD44">
            <v>69560450.997504279</v>
          </cell>
          <cell r="AE44">
            <v>223984690.28213161</v>
          </cell>
          <cell r="AF44">
            <v>4628852.8865299039</v>
          </cell>
          <cell r="AG44">
            <v>4264089.5320579261</v>
          </cell>
          <cell r="AH44">
            <v>11801945.623789819</v>
          </cell>
          <cell r="AI44">
            <v>10634976.445555672</v>
          </cell>
          <cell r="AJ44">
            <v>24476545.652000345</v>
          </cell>
          <cell r="AK44">
            <v>21995541.970766358</v>
          </cell>
          <cell r="AL44">
            <v>23339307.284623217</v>
          </cell>
          <cell r="AM44">
            <v>52054462.298392899</v>
          </cell>
          <cell r="AN44">
            <v>16274508.559023412</v>
          </cell>
          <cell r="AO44">
            <v>54514460.029392064</v>
          </cell>
          <cell r="AP44">
            <v>76113</v>
          </cell>
          <cell r="AQ44">
            <v>444</v>
          </cell>
          <cell r="AR44">
            <v>437</v>
          </cell>
          <cell r="AS44">
            <v>2266</v>
          </cell>
          <cell r="AT44">
            <v>2117</v>
          </cell>
          <cell r="AU44">
            <v>7716</v>
          </cell>
          <cell r="AV44">
            <v>7457</v>
          </cell>
          <cell r="AW44">
            <v>18792</v>
          </cell>
          <cell r="AX44">
            <v>18222</v>
          </cell>
          <cell r="AY44">
            <v>5497</v>
          </cell>
          <cell r="AZ44">
            <v>13165</v>
          </cell>
          <cell r="BA44">
            <v>0</v>
          </cell>
          <cell r="BB44">
            <v>868.78</v>
          </cell>
          <cell r="BC44">
            <v>813.14</v>
          </cell>
          <cell r="BD44">
            <v>434.02</v>
          </cell>
          <cell r="BE44">
            <v>418.63</v>
          </cell>
          <cell r="BF44">
            <v>264.35000000000002</v>
          </cell>
          <cell r="BG44">
            <v>245.8</v>
          </cell>
          <cell r="BH44">
            <v>103.5</v>
          </cell>
          <cell r="BI44">
            <v>238.06</v>
          </cell>
          <cell r="BJ44">
            <v>246.72</v>
          </cell>
          <cell r="BK44">
            <v>345.07</v>
          </cell>
          <cell r="BL44">
            <v>3.9849000000000001</v>
          </cell>
          <cell r="BM44">
            <v>3.7296999999999998</v>
          </cell>
          <cell r="BN44">
            <v>1.9906999999999999</v>
          </cell>
          <cell r="BO44">
            <v>1.9200999999999999</v>
          </cell>
          <cell r="BP44">
            <v>1.2124999999999999</v>
          </cell>
          <cell r="BQ44">
            <v>1.1274</v>
          </cell>
          <cell r="BR44">
            <v>0.47470000000000001</v>
          </cell>
          <cell r="BS44">
            <v>1.0919000000000001</v>
          </cell>
          <cell r="BT44">
            <v>1.1315999999999999</v>
          </cell>
          <cell r="BU44">
            <v>1.5827</v>
          </cell>
          <cell r="BV44">
            <v>5.0847324</v>
          </cell>
          <cell r="BW44">
            <v>4.7590972000000002</v>
          </cell>
          <cell r="BX44">
            <v>2.5401332000000001</v>
          </cell>
          <cell r="BY44">
            <v>2.4500476</v>
          </cell>
          <cell r="BZ44">
            <v>1.54715</v>
          </cell>
          <cell r="CA44">
            <v>1.4385623999999999</v>
          </cell>
          <cell r="CB44">
            <v>0.60571720000000007</v>
          </cell>
          <cell r="CC44">
            <v>1.3932644000000001</v>
          </cell>
          <cell r="CD44">
            <v>1.4439215999999999</v>
          </cell>
          <cell r="CE44">
            <v>2.0195251999999999</v>
          </cell>
          <cell r="CF44">
            <v>1.45</v>
          </cell>
          <cell r="CG44">
            <v>15</v>
          </cell>
        </row>
        <row r="45">
          <cell r="C45" t="str">
            <v>Свирск Больница</v>
          </cell>
          <cell r="D45" t="str">
            <v>Свирск Больница</v>
          </cell>
          <cell r="E45">
            <v>162</v>
          </cell>
          <cell r="F45">
            <v>0</v>
          </cell>
          <cell r="G45">
            <v>1.276</v>
          </cell>
          <cell r="H45">
            <v>48674141</v>
          </cell>
          <cell r="I45">
            <v>1067863.2310972002</v>
          </cell>
          <cell r="J45">
            <v>1075924.8928946313</v>
          </cell>
          <cell r="K45">
            <v>3993616.3938049888</v>
          </cell>
          <cell r="L45">
            <v>3488942.6329961638</v>
          </cell>
          <cell r="M45">
            <v>5073390.3667061087</v>
          </cell>
          <cell r="N45">
            <v>5089093.6437944919</v>
          </cell>
          <cell r="O45">
            <v>4705801.2066320591</v>
          </cell>
          <cell r="P45">
            <v>7284252.6477470091</v>
          </cell>
          <cell r="Q45">
            <v>3527409.1996087558</v>
          </cell>
          <cell r="R45">
            <v>13367846.78471859</v>
          </cell>
          <cell r="S45">
            <v>54387077.199999996</v>
          </cell>
          <cell r="T45">
            <v>54387077.199999996</v>
          </cell>
          <cell r="U45">
            <v>1193199.4853021619</v>
          </cell>
          <cell r="V45">
            <v>1202207.3530021214</v>
          </cell>
          <cell r="W45">
            <v>4462351.4386634473</v>
          </cell>
          <cell r="X45">
            <v>3898443.576582761</v>
          </cell>
          <cell r="Y45">
            <v>5668859.6423259201</v>
          </cell>
          <cell r="Z45">
            <v>5686406.0299098101</v>
          </cell>
          <cell r="AA45">
            <v>5258126.1477824729</v>
          </cell>
          <cell r="AB45">
            <v>8139213.203522604</v>
          </cell>
          <cell r="AC45">
            <v>3941425.0054276581</v>
          </cell>
          <cell r="AD45">
            <v>14936845.317481035</v>
          </cell>
          <cell r="AE45">
            <v>42623101.253918491</v>
          </cell>
          <cell r="AF45">
            <v>935109.31450012687</v>
          </cell>
          <cell r="AG45">
            <v>942168.77194523625</v>
          </cell>
          <cell r="AH45">
            <v>3497140.6259117923</v>
          </cell>
          <cell r="AI45">
            <v>3055206.5647200323</v>
          </cell>
          <cell r="AJ45">
            <v>4442679.9704748588</v>
          </cell>
          <cell r="AK45">
            <v>4456431.0579230487</v>
          </cell>
          <cell r="AL45">
            <v>4120788.5170709034</v>
          </cell>
          <cell r="AM45">
            <v>6378693.7331681848</v>
          </cell>
          <cell r="AN45">
            <v>3088891.0700843716</v>
          </cell>
          <cell r="AO45">
            <v>11705991.628119934</v>
          </cell>
          <cell r="AP45">
            <v>14570</v>
          </cell>
          <cell r="AQ45">
            <v>97</v>
          </cell>
          <cell r="AR45">
            <v>64</v>
          </cell>
          <cell r="AS45">
            <v>391</v>
          </cell>
          <cell r="AT45">
            <v>354</v>
          </cell>
          <cell r="AU45">
            <v>1359</v>
          </cell>
          <cell r="AV45">
            <v>1325</v>
          </cell>
          <cell r="AW45">
            <v>3715</v>
          </cell>
          <cell r="AX45">
            <v>3384</v>
          </cell>
          <cell r="AY45">
            <v>1072</v>
          </cell>
          <cell r="AZ45">
            <v>2809</v>
          </cell>
          <cell r="BA45">
            <v>0</v>
          </cell>
          <cell r="BB45">
            <v>803.36</v>
          </cell>
          <cell r="BC45">
            <v>1226.78</v>
          </cell>
          <cell r="BD45">
            <v>745.34</v>
          </cell>
          <cell r="BE45">
            <v>719.21</v>
          </cell>
          <cell r="BF45">
            <v>272.42</v>
          </cell>
          <cell r="BG45">
            <v>280.27999999999997</v>
          </cell>
          <cell r="BH45">
            <v>92.44</v>
          </cell>
          <cell r="BI45">
            <v>157.08000000000001</v>
          </cell>
          <cell r="BJ45">
            <v>240.12</v>
          </cell>
          <cell r="BK45">
            <v>347.28</v>
          </cell>
          <cell r="BL45">
            <v>3.6848000000000001</v>
          </cell>
          <cell r="BM45">
            <v>5.6269</v>
          </cell>
          <cell r="BN45">
            <v>3.4186999999999999</v>
          </cell>
          <cell r="BO45">
            <v>3.2988</v>
          </cell>
          <cell r="BP45">
            <v>1.2495000000000001</v>
          </cell>
          <cell r="BQ45">
            <v>1.2856000000000001</v>
          </cell>
          <cell r="BR45">
            <v>0.42399999999999999</v>
          </cell>
          <cell r="BS45">
            <v>0.72050000000000003</v>
          </cell>
          <cell r="BT45">
            <v>1.1013999999999999</v>
          </cell>
          <cell r="BU45">
            <v>1.5929</v>
          </cell>
          <cell r="BV45">
            <v>4.7018048000000006</v>
          </cell>
          <cell r="BW45">
            <v>7.1799244</v>
          </cell>
          <cell r="BX45">
            <v>4.3622611999999998</v>
          </cell>
          <cell r="BY45">
            <v>4.2092688000000003</v>
          </cell>
          <cell r="BZ45">
            <v>1.5943620000000001</v>
          </cell>
          <cell r="CA45">
            <v>1.6404256000000002</v>
          </cell>
          <cell r="CB45">
            <v>0.54102399999999995</v>
          </cell>
          <cell r="CC45">
            <v>0.91935800000000001</v>
          </cell>
          <cell r="CD45">
            <v>1.4053864</v>
          </cell>
          <cell r="CE45">
            <v>2.0325403999999998</v>
          </cell>
          <cell r="CF45">
            <v>1.43</v>
          </cell>
          <cell r="CG45">
            <v>15</v>
          </cell>
        </row>
        <row r="46">
          <cell r="C46" t="str">
            <v>Братск ГБ3</v>
          </cell>
          <cell r="D46" t="str">
            <v>Братск ГБ3</v>
          </cell>
          <cell r="E46">
            <v>120</v>
          </cell>
          <cell r="F46">
            <v>0</v>
          </cell>
          <cell r="G46">
            <v>1.5780000000000001</v>
          </cell>
          <cell r="H46">
            <v>124983656</v>
          </cell>
          <cell r="I46">
            <v>2960022.7602677387</v>
          </cell>
          <cell r="J46">
            <v>2621071.918833218</v>
          </cell>
          <cell r="K46">
            <v>9179827.991886802</v>
          </cell>
          <cell r="L46">
            <v>8667719.0646741707</v>
          </cell>
          <cell r="M46">
            <v>11504174.696225798</v>
          </cell>
          <cell r="N46">
            <v>12532235.43713183</v>
          </cell>
          <cell r="O46">
            <v>12151139.079466971</v>
          </cell>
          <cell r="P46">
            <v>29736794.514782328</v>
          </cell>
          <cell r="Q46">
            <v>7622555.9009904917</v>
          </cell>
          <cell r="R46">
            <v>28008114.635740653</v>
          </cell>
          <cell r="S46">
            <v>131711081.19999999</v>
          </cell>
          <cell r="T46">
            <v>131711081.19999999</v>
          </cell>
          <cell r="U46">
            <v>3119350.2463351865</v>
          </cell>
          <cell r="V46">
            <v>2762154.8879357618</v>
          </cell>
          <cell r="W46">
            <v>9673945.4480467066</v>
          </cell>
          <cell r="X46">
            <v>9134271.5206385683</v>
          </cell>
          <cell r="Y46">
            <v>12123403.45967781</v>
          </cell>
          <cell r="Z46">
            <v>13206801.049871575</v>
          </cell>
          <cell r="AA46">
            <v>12805191.632161627</v>
          </cell>
          <cell r="AB46">
            <v>31337420.286090922</v>
          </cell>
          <cell r="AC46">
            <v>8032850.9451419618</v>
          </cell>
          <cell r="AD46">
            <v>29515691.724099871</v>
          </cell>
          <cell r="AE46">
            <v>83467098.352344736</v>
          </cell>
          <cell r="AF46">
            <v>1976774.5540780649</v>
          </cell>
          <cell r="AG46">
            <v>1750415.0113661354</v>
          </cell>
          <cell r="AH46">
            <v>6130510.4233502578</v>
          </cell>
          <cell r="AI46">
            <v>5788511.7367798276</v>
          </cell>
          <cell r="AJ46">
            <v>7682765.1835727561</v>
          </cell>
          <cell r="AK46">
            <v>8369328.9289426962</v>
          </cell>
          <cell r="AL46">
            <v>8114823.5945257451</v>
          </cell>
          <cell r="AM46">
            <v>19858948.216787655</v>
          </cell>
          <cell r="AN46">
            <v>5090526.5812052991</v>
          </cell>
          <cell r="AO46">
            <v>18704494.121736292</v>
          </cell>
          <cell r="AP46">
            <v>35430</v>
          </cell>
          <cell r="AQ46">
            <v>150</v>
          </cell>
          <cell r="AR46">
            <v>146</v>
          </cell>
          <cell r="AS46">
            <v>905</v>
          </cell>
          <cell r="AT46">
            <v>819</v>
          </cell>
          <cell r="AU46">
            <v>2809</v>
          </cell>
          <cell r="AV46">
            <v>2773</v>
          </cell>
          <cell r="AW46">
            <v>9638</v>
          </cell>
          <cell r="AX46">
            <v>8648</v>
          </cell>
          <cell r="AY46">
            <v>2726</v>
          </cell>
          <cell r="AZ46">
            <v>6816</v>
          </cell>
          <cell r="BA46">
            <v>0</v>
          </cell>
          <cell r="BB46">
            <v>1098.21</v>
          </cell>
          <cell r="BC46">
            <v>999.1</v>
          </cell>
          <cell r="BD46">
            <v>564.5</v>
          </cell>
          <cell r="BE46">
            <v>588.98</v>
          </cell>
          <cell r="BF46">
            <v>227.92</v>
          </cell>
          <cell r="BG46">
            <v>251.51</v>
          </cell>
          <cell r="BH46">
            <v>70.16</v>
          </cell>
          <cell r="BI46">
            <v>191.36</v>
          </cell>
          <cell r="BJ46">
            <v>155.62</v>
          </cell>
          <cell r="BK46">
            <v>228.68</v>
          </cell>
          <cell r="BL46">
            <v>5.0372000000000003</v>
          </cell>
          <cell r="BM46">
            <v>4.5826000000000002</v>
          </cell>
          <cell r="BN46">
            <v>2.5891999999999999</v>
          </cell>
          <cell r="BO46">
            <v>2.7014999999999998</v>
          </cell>
          <cell r="BP46">
            <v>1.0454000000000001</v>
          </cell>
          <cell r="BQ46">
            <v>1.1536</v>
          </cell>
          <cell r="BR46">
            <v>0.32179999999999997</v>
          </cell>
          <cell r="BS46">
            <v>0.87770000000000004</v>
          </cell>
          <cell r="BT46">
            <v>0.71379999999999999</v>
          </cell>
          <cell r="BU46">
            <v>1.0488999999999999</v>
          </cell>
          <cell r="BV46">
            <v>7.9487016000000006</v>
          </cell>
          <cell r="BW46">
            <v>7.2313428000000011</v>
          </cell>
          <cell r="BX46">
            <v>4.0857576</v>
          </cell>
          <cell r="BY46">
            <v>4.2629669999999997</v>
          </cell>
          <cell r="BZ46">
            <v>1.6496412000000003</v>
          </cell>
          <cell r="CA46">
            <v>1.8203807999999999</v>
          </cell>
          <cell r="CB46">
            <v>0.50780039999999993</v>
          </cell>
          <cell r="CC46">
            <v>1.3850106000000002</v>
          </cell>
          <cell r="CD46">
            <v>1.1263764000000001</v>
          </cell>
          <cell r="CE46">
            <v>1.6551642</v>
          </cell>
          <cell r="CF46">
            <v>1.42</v>
          </cell>
          <cell r="CG46">
            <v>16</v>
          </cell>
        </row>
        <row r="47">
          <cell r="C47" t="str">
            <v>Иркутск П4</v>
          </cell>
          <cell r="D47" t="str">
            <v>Иркутск П4</v>
          </cell>
          <cell r="E47">
            <v>20</v>
          </cell>
          <cell r="F47">
            <v>0</v>
          </cell>
          <cell r="G47">
            <v>1.276</v>
          </cell>
          <cell r="H47">
            <v>125536043</v>
          </cell>
          <cell r="I47">
            <v>2818930.0522158896</v>
          </cell>
          <cell r="J47">
            <v>2500869.6655068947</v>
          </cell>
          <cell r="K47">
            <v>11390406.96947675</v>
          </cell>
          <cell r="L47">
            <v>11834165.019157238</v>
          </cell>
          <cell r="M47">
            <v>17782922.340393648</v>
          </cell>
          <cell r="N47">
            <v>16887243.660101309</v>
          </cell>
          <cell r="O47">
            <v>7964499.8384431582</v>
          </cell>
          <cell r="P47">
            <v>23663991.290877715</v>
          </cell>
          <cell r="Q47">
            <v>7231492.683855853</v>
          </cell>
          <cell r="R47">
            <v>23461521.479971543</v>
          </cell>
          <cell r="S47">
            <v>135155610</v>
          </cell>
          <cell r="T47">
            <v>135155610</v>
          </cell>
          <cell r="U47">
            <v>3034938.8243388426</v>
          </cell>
          <cell r="V47">
            <v>2692506.1288739229</v>
          </cell>
          <cell r="W47">
            <v>12263230.266927257</v>
          </cell>
          <cell r="X47">
            <v>12740992.576967385</v>
          </cell>
          <cell r="Y47">
            <v>19145590.852330204</v>
          </cell>
          <cell r="Z47">
            <v>18181278.169645872</v>
          </cell>
          <cell r="AA47">
            <v>8574802.9672218245</v>
          </cell>
          <cell r="AB47">
            <v>25477313.937267125</v>
          </cell>
          <cell r="AC47">
            <v>7785626.9923775988</v>
          </cell>
          <cell r="AD47">
            <v>25259329.284049973</v>
          </cell>
          <cell r="AE47">
            <v>105921324.45141065</v>
          </cell>
          <cell r="AF47">
            <v>2378478.7024599081</v>
          </cell>
          <cell r="AG47">
            <v>2110114.5210610679</v>
          </cell>
          <cell r="AH47">
            <v>9610682.0273724589</v>
          </cell>
          <cell r="AI47">
            <v>9985103.9004446585</v>
          </cell>
          <cell r="AJ47">
            <v>15004381.545713326</v>
          </cell>
          <cell r="AK47">
            <v>14248650.603170745</v>
          </cell>
          <cell r="AL47">
            <v>6720065.0213337177</v>
          </cell>
          <cell r="AM47">
            <v>19966546.972779877</v>
          </cell>
          <cell r="AN47">
            <v>6101588.5520200618</v>
          </cell>
          <cell r="AO47">
            <v>19795712.605054837</v>
          </cell>
          <cell r="AP47">
            <v>36629</v>
          </cell>
          <cell r="AQ47">
            <v>278</v>
          </cell>
          <cell r="AR47">
            <v>263</v>
          </cell>
          <cell r="AS47">
            <v>1160</v>
          </cell>
          <cell r="AT47">
            <v>1193</v>
          </cell>
          <cell r="AU47">
            <v>2976</v>
          </cell>
          <cell r="AV47">
            <v>2796</v>
          </cell>
          <cell r="AW47">
            <v>9397</v>
          </cell>
          <cell r="AX47">
            <v>10657</v>
          </cell>
          <cell r="AY47">
            <v>2227</v>
          </cell>
          <cell r="AZ47">
            <v>5682</v>
          </cell>
          <cell r="BA47">
            <v>0</v>
          </cell>
          <cell r="BB47">
            <v>712.97</v>
          </cell>
          <cell r="BC47">
            <v>668.6</v>
          </cell>
          <cell r="BD47">
            <v>690.42</v>
          </cell>
          <cell r="BE47">
            <v>697.48</v>
          </cell>
          <cell r="BF47">
            <v>420.15</v>
          </cell>
          <cell r="BG47">
            <v>424.67</v>
          </cell>
          <cell r="BH47">
            <v>59.59</v>
          </cell>
          <cell r="BI47">
            <v>156.13</v>
          </cell>
          <cell r="BJ47">
            <v>228.32</v>
          </cell>
          <cell r="BK47">
            <v>290.33</v>
          </cell>
          <cell r="BL47">
            <v>3.2702</v>
          </cell>
          <cell r="BM47">
            <v>3.0667</v>
          </cell>
          <cell r="BN47">
            <v>3.1667999999999998</v>
          </cell>
          <cell r="BO47">
            <v>3.1991999999999998</v>
          </cell>
          <cell r="BP47">
            <v>1.9271</v>
          </cell>
          <cell r="BQ47">
            <v>1.9478</v>
          </cell>
          <cell r="BR47">
            <v>0.27329999999999999</v>
          </cell>
          <cell r="BS47">
            <v>0.71609999999999996</v>
          </cell>
          <cell r="BT47">
            <v>1.0471999999999999</v>
          </cell>
          <cell r="BU47">
            <v>1.3317000000000001</v>
          </cell>
          <cell r="BV47">
            <v>4.1727752000000002</v>
          </cell>
          <cell r="BW47">
            <v>3.9131092000000001</v>
          </cell>
          <cell r="BX47">
            <v>4.0408368000000001</v>
          </cell>
          <cell r="BY47">
            <v>4.0821791999999997</v>
          </cell>
          <cell r="BZ47">
            <v>2.4589796000000002</v>
          </cell>
          <cell r="CA47">
            <v>2.4853928000000001</v>
          </cell>
          <cell r="CB47">
            <v>0.34873080000000001</v>
          </cell>
          <cell r="CC47">
            <v>0.91374359999999999</v>
          </cell>
          <cell r="CD47">
            <v>1.3362271999999999</v>
          </cell>
          <cell r="CE47">
            <v>1.6992492000000001</v>
          </cell>
          <cell r="CF47">
            <v>1.42</v>
          </cell>
          <cell r="CG47">
            <v>16</v>
          </cell>
        </row>
        <row r="48">
          <cell r="C48" t="str">
            <v>Иркутск П15</v>
          </cell>
          <cell r="D48" t="str">
            <v>Иркутск П15</v>
          </cell>
          <cell r="E48">
            <v>49</v>
          </cell>
          <cell r="F48">
            <v>0</v>
          </cell>
          <cell r="G48">
            <v>1.276</v>
          </cell>
          <cell r="H48">
            <v>109504575</v>
          </cell>
          <cell r="I48">
            <v>3317270.8635430699</v>
          </cell>
          <cell r="J48">
            <v>2930635.8528104536</v>
          </cell>
          <cell r="K48">
            <v>13364195.985152267</v>
          </cell>
          <cell r="L48">
            <v>12681419.725792667</v>
          </cell>
          <cell r="M48">
            <v>18643704.617275503</v>
          </cell>
          <cell r="N48">
            <v>17482241.994097259</v>
          </cell>
          <cell r="O48">
            <v>7268023.6426993366</v>
          </cell>
          <cell r="P48">
            <v>17664136.218167551</v>
          </cell>
          <cell r="Q48">
            <v>3595170.1068558395</v>
          </cell>
          <cell r="R48">
            <v>12557775.993606061</v>
          </cell>
          <cell r="S48">
            <v>112555850.80000001</v>
          </cell>
          <cell r="T48">
            <v>112555850.80000001</v>
          </cell>
          <cell r="U48">
            <v>3409704.5203831983</v>
          </cell>
          <cell r="V48">
            <v>3012296.1693432829</v>
          </cell>
          <cell r="W48">
            <v>13736580.863098713</v>
          </cell>
          <cell r="X48">
            <v>13034779.474633789</v>
          </cell>
          <cell r="Y48">
            <v>19163199.66778861</v>
          </cell>
          <cell r="Z48">
            <v>17969373.622399848</v>
          </cell>
          <cell r="AA48">
            <v>7470542.5297394115</v>
          </cell>
          <cell r="AB48">
            <v>18156336.214107431</v>
          </cell>
          <cell r="AC48">
            <v>3695347.2505407738</v>
          </cell>
          <cell r="AD48">
            <v>12907690.487964962</v>
          </cell>
          <cell r="AE48">
            <v>88209914.420062706</v>
          </cell>
          <cell r="AF48">
            <v>2672182.2260056413</v>
          </cell>
          <cell r="AG48">
            <v>2360733.6750339209</v>
          </cell>
          <cell r="AH48">
            <v>10765345.503995856</v>
          </cell>
          <cell r="AI48">
            <v>10215344.415857201</v>
          </cell>
          <cell r="AJ48">
            <v>15018181.557828063</v>
          </cell>
          <cell r="AK48">
            <v>14082581.20877731</v>
          </cell>
          <cell r="AL48">
            <v>5854657.1549681909</v>
          </cell>
          <cell r="AM48">
            <v>14229103.616071654</v>
          </cell>
          <cell r="AN48">
            <v>2896040.1650006063</v>
          </cell>
          <cell r="AO48">
            <v>10115744.896524264</v>
          </cell>
          <cell r="AP48">
            <v>30741</v>
          </cell>
          <cell r="AQ48">
            <v>276</v>
          </cell>
          <cell r="AR48">
            <v>261</v>
          </cell>
          <cell r="AS48">
            <v>1425</v>
          </cell>
          <cell r="AT48">
            <v>1336</v>
          </cell>
          <cell r="AU48">
            <v>3759</v>
          </cell>
          <cell r="AV48">
            <v>3530</v>
          </cell>
          <cell r="AW48">
            <v>8368</v>
          </cell>
          <cell r="AX48">
            <v>7277</v>
          </cell>
          <cell r="AY48">
            <v>1225</v>
          </cell>
          <cell r="AZ48">
            <v>3284</v>
          </cell>
          <cell r="BA48">
            <v>0</v>
          </cell>
          <cell r="BB48">
            <v>806.82</v>
          </cell>
          <cell r="BC48">
            <v>753.75</v>
          </cell>
          <cell r="BD48">
            <v>629.54999999999995</v>
          </cell>
          <cell r="BE48">
            <v>637.17999999999995</v>
          </cell>
          <cell r="BF48">
            <v>332.94</v>
          </cell>
          <cell r="BG48">
            <v>332.45</v>
          </cell>
          <cell r="BH48">
            <v>58.3</v>
          </cell>
          <cell r="BI48">
            <v>162.94999999999999</v>
          </cell>
          <cell r="BJ48">
            <v>197.01</v>
          </cell>
          <cell r="BK48">
            <v>256.69</v>
          </cell>
          <cell r="BL48">
            <v>3.7006999999999999</v>
          </cell>
          <cell r="BM48">
            <v>3.4573</v>
          </cell>
          <cell r="BN48">
            <v>2.8875999999999999</v>
          </cell>
          <cell r="BO48">
            <v>2.9226000000000001</v>
          </cell>
          <cell r="BP48">
            <v>1.5270999999999999</v>
          </cell>
          <cell r="BQ48">
            <v>1.5248999999999999</v>
          </cell>
          <cell r="BR48">
            <v>0.26740000000000003</v>
          </cell>
          <cell r="BS48">
            <v>0.74739999999999995</v>
          </cell>
          <cell r="BT48">
            <v>0.90359999999999996</v>
          </cell>
          <cell r="BU48">
            <v>1.1774</v>
          </cell>
          <cell r="BV48">
            <v>4.7220931999999998</v>
          </cell>
          <cell r="BW48">
            <v>4.4115148</v>
          </cell>
          <cell r="BX48">
            <v>3.6845775999999999</v>
          </cell>
          <cell r="BY48">
            <v>3.7292376000000003</v>
          </cell>
          <cell r="BZ48">
            <v>1.9485796</v>
          </cell>
          <cell r="CA48">
            <v>1.9457723999999998</v>
          </cell>
          <cell r="CB48">
            <v>0.34120240000000002</v>
          </cell>
          <cell r="CC48">
            <v>0.95368239999999993</v>
          </cell>
          <cell r="CD48">
            <v>1.1529936000000001</v>
          </cell>
          <cell r="CE48">
            <v>1.5023624</v>
          </cell>
          <cell r="CF48">
            <v>1.4</v>
          </cell>
          <cell r="CG48">
            <v>16</v>
          </cell>
        </row>
        <row r="49">
          <cell r="C49" t="str">
            <v>Братск ГБ2</v>
          </cell>
          <cell r="D49" t="str">
            <v>Братск ГБ2</v>
          </cell>
          <cell r="E49">
            <v>119</v>
          </cell>
          <cell r="F49">
            <v>0</v>
          </cell>
          <cell r="G49">
            <v>1.5780000000000001</v>
          </cell>
          <cell r="H49">
            <v>183645166</v>
          </cell>
          <cell r="I49">
            <v>5090786.5616027974</v>
          </cell>
          <cell r="J49">
            <v>4657909.6070047654</v>
          </cell>
          <cell r="K49">
            <v>13576341.125668917</v>
          </cell>
          <cell r="L49">
            <v>12243628.044204617</v>
          </cell>
          <cell r="M49">
            <v>17435356.992446817</v>
          </cell>
          <cell r="N49">
            <v>16559301.091838377</v>
          </cell>
          <cell r="O49">
            <v>18036834.234054975</v>
          </cell>
          <cell r="P49">
            <v>44114035.075488806</v>
          </cell>
          <cell r="Q49">
            <v>12824104.884316102</v>
          </cell>
          <cell r="R49">
            <v>39106868.383373827</v>
          </cell>
          <cell r="S49">
            <v>184995253.19999999</v>
          </cell>
          <cell r="T49">
            <v>184995253.19999999</v>
          </cell>
          <cell r="U49">
            <v>5128212.0268325871</v>
          </cell>
          <cell r="V49">
            <v>4692152.7307207156</v>
          </cell>
          <cell r="W49">
            <v>13676149.058411339</v>
          </cell>
          <cell r="X49">
            <v>12333638.393314714</v>
          </cell>
          <cell r="Y49">
            <v>17563534.895604543</v>
          </cell>
          <cell r="Z49">
            <v>16681038.575769953</v>
          </cell>
          <cell r="AA49">
            <v>18169433.961879659</v>
          </cell>
          <cell r="AB49">
            <v>44438344.151480317</v>
          </cell>
          <cell r="AC49">
            <v>12918382.671381688</v>
          </cell>
          <cell r="AD49">
            <v>39394366.73460447</v>
          </cell>
          <cell r="AE49">
            <v>117234000.76045625</v>
          </cell>
          <cell r="AF49">
            <v>3249817.5074984706</v>
          </cell>
          <cell r="AG49">
            <v>2973480.8179472215</v>
          </cell>
          <cell r="AH49">
            <v>8666761.1270033829</v>
          </cell>
          <cell r="AI49">
            <v>7815993.912113253</v>
          </cell>
          <cell r="AJ49">
            <v>11130250.250699963</v>
          </cell>
          <cell r="AK49">
            <v>10571000.364873227</v>
          </cell>
          <cell r="AL49">
            <v>11514216.705880646</v>
          </cell>
          <cell r="AM49">
            <v>28161181.338073712</v>
          </cell>
          <cell r="AN49">
            <v>8186554.2911164053</v>
          </cell>
          <cell r="AO49">
            <v>24964744.445249978</v>
          </cell>
          <cell r="AP49">
            <v>52534</v>
          </cell>
          <cell r="AQ49">
            <v>288</v>
          </cell>
          <cell r="AR49">
            <v>261</v>
          </cell>
          <cell r="AS49">
            <v>1394</v>
          </cell>
          <cell r="AT49">
            <v>1284</v>
          </cell>
          <cell r="AU49">
            <v>4242</v>
          </cell>
          <cell r="AV49">
            <v>4039</v>
          </cell>
          <cell r="AW49">
            <v>14049</v>
          </cell>
          <cell r="AX49">
            <v>13294</v>
          </cell>
          <cell r="AY49">
            <v>3861</v>
          </cell>
          <cell r="AZ49">
            <v>9822</v>
          </cell>
          <cell r="BA49">
            <v>0</v>
          </cell>
          <cell r="BB49">
            <v>940.34</v>
          </cell>
          <cell r="BC49">
            <v>949.39</v>
          </cell>
          <cell r="BD49">
            <v>518.1</v>
          </cell>
          <cell r="BE49">
            <v>507.27</v>
          </cell>
          <cell r="BF49">
            <v>218.65</v>
          </cell>
          <cell r="BG49">
            <v>218.1</v>
          </cell>
          <cell r="BH49">
            <v>68.3</v>
          </cell>
          <cell r="BI49">
            <v>176.53</v>
          </cell>
          <cell r="BJ49">
            <v>176.69</v>
          </cell>
          <cell r="BK49">
            <v>211.81</v>
          </cell>
          <cell r="BL49">
            <v>4.3131000000000004</v>
          </cell>
          <cell r="BM49">
            <v>4.3545999999999996</v>
          </cell>
          <cell r="BN49">
            <v>2.3763999999999998</v>
          </cell>
          <cell r="BO49">
            <v>2.3267000000000002</v>
          </cell>
          <cell r="BP49">
            <v>1.0028999999999999</v>
          </cell>
          <cell r="BQ49">
            <v>1.0004</v>
          </cell>
          <cell r="BR49">
            <v>0.31330000000000002</v>
          </cell>
          <cell r="BS49">
            <v>0.80969999999999998</v>
          </cell>
          <cell r="BT49">
            <v>0.81040000000000001</v>
          </cell>
          <cell r="BU49">
            <v>0.97150000000000003</v>
          </cell>
          <cell r="BV49">
            <v>6.8060718000000007</v>
          </cell>
          <cell r="BW49">
            <v>6.8715587999999999</v>
          </cell>
          <cell r="BX49">
            <v>3.7499591999999997</v>
          </cell>
          <cell r="BY49">
            <v>3.6715326000000004</v>
          </cell>
          <cell r="BZ49">
            <v>1.5825761999999999</v>
          </cell>
          <cell r="CA49">
            <v>1.5786312</v>
          </cell>
          <cell r="CB49">
            <v>0.49438740000000003</v>
          </cell>
          <cell r="CC49">
            <v>1.2777065999999999</v>
          </cell>
          <cell r="CD49">
            <v>1.2788112</v>
          </cell>
          <cell r="CE49">
            <v>1.5330270000000001</v>
          </cell>
          <cell r="CF49">
            <v>1.36</v>
          </cell>
          <cell r="CG49">
            <v>17</v>
          </cell>
        </row>
        <row r="50">
          <cell r="C50" t="str">
            <v>Иркутск П11</v>
          </cell>
          <cell r="D50" t="str">
            <v>Иркутск П11</v>
          </cell>
          <cell r="E50">
            <v>22</v>
          </cell>
          <cell r="F50">
            <v>0</v>
          </cell>
          <cell r="G50">
            <v>1.276</v>
          </cell>
          <cell r="H50">
            <v>122002330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9740049.9954062589</v>
          </cell>
          <cell r="N50">
            <v>12584376.479719043</v>
          </cell>
          <cell r="O50">
            <v>33573646.279202715</v>
          </cell>
          <cell r="P50">
            <v>54780213.397130951</v>
          </cell>
          <cell r="Q50">
            <v>2940436.2677948088</v>
          </cell>
          <cell r="R50">
            <v>8383607.5807462214</v>
          </cell>
          <cell r="S50">
            <v>125108522</v>
          </cell>
          <cell r="T50">
            <v>125108522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9988032.6804527752</v>
          </cell>
          <cell r="Z50">
            <v>12904776.01263199</v>
          </cell>
          <cell r="AA50">
            <v>34428434.802366897</v>
          </cell>
          <cell r="AB50">
            <v>56174923.322854996</v>
          </cell>
          <cell r="AC50">
            <v>3015300.0807362017</v>
          </cell>
          <cell r="AD50">
            <v>8597055.1009571329</v>
          </cell>
          <cell r="AE50">
            <v>98047431.034482747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7827611.8185366578</v>
          </cell>
          <cell r="AK50">
            <v>10113460.8249467</v>
          </cell>
          <cell r="AL50">
            <v>26981531.976776566</v>
          </cell>
          <cell r="AM50">
            <v>44024234.579039961</v>
          </cell>
          <cell r="AN50">
            <v>2363087.8375675562</v>
          </cell>
          <cell r="AO50">
            <v>6737503.9976153076</v>
          </cell>
          <cell r="AP50">
            <v>35792</v>
          </cell>
          <cell r="AQ50">
            <v>0</v>
          </cell>
          <cell r="AR50">
            <v>0</v>
          </cell>
          <cell r="AS50">
            <v>0</v>
          </cell>
          <cell r="AT50">
            <v>1</v>
          </cell>
          <cell r="AU50">
            <v>667</v>
          </cell>
          <cell r="AV50">
            <v>663</v>
          </cell>
          <cell r="AW50">
            <v>15427</v>
          </cell>
          <cell r="AX50">
            <v>17014</v>
          </cell>
          <cell r="AY50">
            <v>576</v>
          </cell>
          <cell r="AZ50">
            <v>1444</v>
          </cell>
          <cell r="BA50">
            <v>0</v>
          </cell>
          <cell r="BB50" t="e">
            <v>#DIV/0!</v>
          </cell>
          <cell r="BC50" t="e">
            <v>#DIV/0!</v>
          </cell>
          <cell r="BD50" t="e">
            <v>#DIV/0!</v>
          </cell>
          <cell r="BE50">
            <v>0</v>
          </cell>
          <cell r="BF50">
            <v>977.96</v>
          </cell>
          <cell r="BG50">
            <v>1271.17</v>
          </cell>
          <cell r="BH50">
            <v>145.75</v>
          </cell>
          <cell r="BI50">
            <v>215.63</v>
          </cell>
          <cell r="BJ50">
            <v>341.88</v>
          </cell>
          <cell r="BK50">
            <v>388.82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4.4855999999999998</v>
          </cell>
          <cell r="BQ50">
            <v>5.8304999999999998</v>
          </cell>
          <cell r="BR50">
            <v>0.66849999999999998</v>
          </cell>
          <cell r="BS50">
            <v>0.98899999999999999</v>
          </cell>
          <cell r="BT50">
            <v>1.5681</v>
          </cell>
          <cell r="BU50">
            <v>1.7834000000000001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5.7236256000000001</v>
          </cell>
          <cell r="CA50">
            <v>7.4397180000000001</v>
          </cell>
          <cell r="CB50">
            <v>0.85300600000000004</v>
          </cell>
          <cell r="CC50">
            <v>1.2619640000000001</v>
          </cell>
          <cell r="CD50">
            <v>2.0008956000000002</v>
          </cell>
          <cell r="CE50">
            <v>2.2756184000000004</v>
          </cell>
          <cell r="CF50">
            <v>1.37</v>
          </cell>
          <cell r="CG50">
            <v>17</v>
          </cell>
        </row>
        <row r="51">
          <cell r="C51" t="str">
            <v>Усть-Уда РБ</v>
          </cell>
          <cell r="D51" t="str">
            <v>Усть-Уда ЦРБ</v>
          </cell>
          <cell r="E51">
            <v>183</v>
          </cell>
          <cell r="F51">
            <v>0</v>
          </cell>
          <cell r="G51">
            <v>1.276</v>
          </cell>
          <cell r="H51">
            <v>43171295</v>
          </cell>
          <cell r="I51">
            <v>1804599.9433776787</v>
          </cell>
          <cell r="J51">
            <v>1396533.851467144</v>
          </cell>
          <cell r="K51">
            <v>3143905.2456413521</v>
          </cell>
          <cell r="L51">
            <v>3004338.7289367286</v>
          </cell>
          <cell r="M51">
            <v>6415075.9293263424</v>
          </cell>
          <cell r="N51">
            <v>6527351.8055377267</v>
          </cell>
          <cell r="O51">
            <v>4189094.2934257211</v>
          </cell>
          <cell r="P51">
            <v>8248948.0013836306</v>
          </cell>
          <cell r="Q51">
            <v>2109482.8120664447</v>
          </cell>
          <cell r="R51">
            <v>6331964.3888372304</v>
          </cell>
          <cell r="S51">
            <v>44010556.799999997</v>
          </cell>
          <cell r="T51">
            <v>44010556.799999997</v>
          </cell>
          <cell r="U51">
            <v>1839681.8605812059</v>
          </cell>
          <cell r="V51">
            <v>1423682.8520691236</v>
          </cell>
          <cell r="W51">
            <v>3205023.6247746721</v>
          </cell>
          <cell r="X51">
            <v>3062743.8967561591</v>
          </cell>
          <cell r="Y51">
            <v>6539786.7625682699</v>
          </cell>
          <cell r="Z51">
            <v>6654245.3125670813</v>
          </cell>
          <cell r="AA51">
            <v>4270531.433939347</v>
          </cell>
          <cell r="AB51">
            <v>8409309.810028648</v>
          </cell>
          <cell r="AC51">
            <v>2150491.7357488112</v>
          </cell>
          <cell r="AD51">
            <v>6455059.5109666781</v>
          </cell>
          <cell r="AE51">
            <v>34491031.974921629</v>
          </cell>
          <cell r="AF51">
            <v>1441756.9440291582</v>
          </cell>
          <cell r="AG51">
            <v>1115738.9122798773</v>
          </cell>
          <cell r="AH51">
            <v>2511774.0006071096</v>
          </cell>
          <cell r="AI51">
            <v>2400269.5115643879</v>
          </cell>
          <cell r="AJ51">
            <v>5125224.7355550705</v>
          </cell>
          <cell r="AK51">
            <v>5214925.7935478697</v>
          </cell>
          <cell r="AL51">
            <v>3346811.4686045037</v>
          </cell>
          <cell r="AM51">
            <v>6590368.189677624</v>
          </cell>
          <cell r="AN51">
            <v>1685338.3509003222</v>
          </cell>
          <cell r="AO51">
            <v>5058824.0681557041</v>
          </cell>
          <cell r="AP51">
            <v>12720</v>
          </cell>
          <cell r="AQ51">
            <v>98</v>
          </cell>
          <cell r="AR51">
            <v>81</v>
          </cell>
          <cell r="AS51">
            <v>396</v>
          </cell>
          <cell r="AT51">
            <v>364</v>
          </cell>
          <cell r="AU51">
            <v>1403</v>
          </cell>
          <cell r="AV51">
            <v>1385</v>
          </cell>
          <cell r="AW51">
            <v>3460</v>
          </cell>
          <cell r="AX51">
            <v>2728</v>
          </cell>
          <cell r="AY51">
            <v>929</v>
          </cell>
          <cell r="AZ51">
            <v>1876</v>
          </cell>
          <cell r="BA51">
            <v>0</v>
          </cell>
          <cell r="BB51">
            <v>1225.98</v>
          </cell>
          <cell r="BC51">
            <v>1147.8800000000001</v>
          </cell>
          <cell r="BD51">
            <v>528.57000000000005</v>
          </cell>
          <cell r="BE51">
            <v>549.51</v>
          </cell>
          <cell r="BF51">
            <v>304.42</v>
          </cell>
          <cell r="BG51">
            <v>313.77</v>
          </cell>
          <cell r="BH51">
            <v>80.61</v>
          </cell>
          <cell r="BI51">
            <v>201.32</v>
          </cell>
          <cell r="BJ51">
            <v>151.18</v>
          </cell>
          <cell r="BK51">
            <v>224.72</v>
          </cell>
          <cell r="BL51">
            <v>5.6231999999999998</v>
          </cell>
          <cell r="BM51">
            <v>5.2649999999999997</v>
          </cell>
          <cell r="BN51">
            <v>2.4243999999999999</v>
          </cell>
          <cell r="BO51">
            <v>2.5205000000000002</v>
          </cell>
          <cell r="BP51">
            <v>1.3963000000000001</v>
          </cell>
          <cell r="BQ51">
            <v>1.4392</v>
          </cell>
          <cell r="BR51">
            <v>0.36969999999999997</v>
          </cell>
          <cell r="BS51">
            <v>0.9234</v>
          </cell>
          <cell r="BT51">
            <v>0.69340000000000002</v>
          </cell>
          <cell r="BU51">
            <v>1.0306999999999999</v>
          </cell>
          <cell r="BV51">
            <v>7.1752031999999994</v>
          </cell>
          <cell r="BW51">
            <v>6.71814</v>
          </cell>
          <cell r="BX51">
            <v>3.0935343999999998</v>
          </cell>
          <cell r="BY51">
            <v>3.2161580000000001</v>
          </cell>
          <cell r="BZ51">
            <v>1.7816788000000001</v>
          </cell>
          <cell r="CA51">
            <v>1.8364192000000001</v>
          </cell>
          <cell r="CB51">
            <v>0.47173719999999997</v>
          </cell>
          <cell r="CC51">
            <v>1.1782584</v>
          </cell>
          <cell r="CD51">
            <v>0.88477840000000008</v>
          </cell>
          <cell r="CE51">
            <v>1.3151732</v>
          </cell>
          <cell r="CF51">
            <v>1.33</v>
          </cell>
          <cell r="CG51">
            <v>18</v>
          </cell>
        </row>
        <row r="52">
          <cell r="C52" t="str">
            <v>Иркутск ГБ5</v>
          </cell>
          <cell r="D52" t="str">
            <v>Иркутск ГБ5</v>
          </cell>
          <cell r="E52">
            <v>4</v>
          </cell>
          <cell r="F52">
            <v>0</v>
          </cell>
          <cell r="G52">
            <v>1.276</v>
          </cell>
          <cell r="H52">
            <v>93895754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150673.91288650397</v>
          </cell>
          <cell r="N52">
            <v>292506.34465946554</v>
          </cell>
          <cell r="O52">
            <v>14315426.166786663</v>
          </cell>
          <cell r="P52">
            <v>37939245.530539244</v>
          </cell>
          <cell r="Q52">
            <v>9465292.2066438068</v>
          </cell>
          <cell r="R52">
            <v>31732609.838484313</v>
          </cell>
          <cell r="S52">
            <v>100449642</v>
          </cell>
          <cell r="T52">
            <v>100449642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161190.89483203372</v>
          </cell>
          <cell r="Z52">
            <v>312923.17652374279</v>
          </cell>
          <cell r="AA52">
            <v>15314637.481170369</v>
          </cell>
          <cell r="AB52">
            <v>40587390.472339861</v>
          </cell>
          <cell r="AC52">
            <v>10125966.011016434</v>
          </cell>
          <cell r="AD52">
            <v>33947533.964117557</v>
          </cell>
          <cell r="AE52">
            <v>78722289.968652025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126325.15268968159</v>
          </cell>
          <cell r="AK52">
            <v>245237.59915653823</v>
          </cell>
          <cell r="AL52">
            <v>12002066.991512828</v>
          </cell>
          <cell r="AM52">
            <v>31808299.743213058</v>
          </cell>
          <cell r="AN52">
            <v>7935710.039981531</v>
          </cell>
          <cell r="AO52">
            <v>26604650.442098398</v>
          </cell>
          <cell r="AP52">
            <v>28984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9925</v>
          </cell>
          <cell r="AX52">
            <v>11129</v>
          </cell>
          <cell r="AY52">
            <v>2218</v>
          </cell>
          <cell r="AZ52">
            <v>5712</v>
          </cell>
          <cell r="BA52">
            <v>0</v>
          </cell>
          <cell r="BB52" t="e">
            <v>#DIV/0!</v>
          </cell>
          <cell r="BC52" t="e">
            <v>#DIV/0!</v>
          </cell>
          <cell r="BD52" t="e">
            <v>#DIV/0!</v>
          </cell>
          <cell r="BE52" t="e">
            <v>#DIV/0!</v>
          </cell>
          <cell r="BF52" t="e">
            <v>#DIV/0!</v>
          </cell>
          <cell r="BG52" t="e">
            <v>#DIV/0!</v>
          </cell>
          <cell r="BH52">
            <v>100.77</v>
          </cell>
          <cell r="BI52">
            <v>238.18</v>
          </cell>
          <cell r="BJ52">
            <v>298.16000000000003</v>
          </cell>
          <cell r="BK52">
            <v>388.14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0.4622</v>
          </cell>
          <cell r="BS52">
            <v>1.0925</v>
          </cell>
          <cell r="BT52">
            <v>1.3675999999999999</v>
          </cell>
          <cell r="BU52">
            <v>1.7803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0.58976720000000005</v>
          </cell>
          <cell r="CC52">
            <v>1.3940300000000001</v>
          </cell>
          <cell r="CD52">
            <v>1.7450576</v>
          </cell>
          <cell r="CE52">
            <v>2.2716628000000001</v>
          </cell>
          <cell r="CF52">
            <v>1.34</v>
          </cell>
          <cell r="CG52">
            <v>18</v>
          </cell>
        </row>
        <row r="53">
          <cell r="C53" t="str">
            <v>Иркутск ГКБ8</v>
          </cell>
          <cell r="D53" t="str">
            <v>Иркутск ГКБ8</v>
          </cell>
          <cell r="E53">
            <v>29</v>
          </cell>
          <cell r="F53">
            <v>0</v>
          </cell>
          <cell r="G53">
            <v>1.276</v>
          </cell>
          <cell r="H53">
            <v>355927447</v>
          </cell>
          <cell r="I53">
            <v>11703667.060457269</v>
          </cell>
          <cell r="J53">
            <v>11125354.219779136</v>
          </cell>
          <cell r="K53">
            <v>31591541.874729332</v>
          </cell>
          <cell r="L53">
            <v>32128538.532445759</v>
          </cell>
          <cell r="M53">
            <v>36898734.578176461</v>
          </cell>
          <cell r="N53">
            <v>34702174.956710324</v>
          </cell>
          <cell r="O53">
            <v>28160879.54826948</v>
          </cell>
          <cell r="P53">
            <v>95105524.68043521</v>
          </cell>
          <cell r="Q53">
            <v>15134028.500671573</v>
          </cell>
          <cell r="R53">
            <v>59377003.048325449</v>
          </cell>
          <cell r="S53">
            <v>373203706.79999995</v>
          </cell>
          <cell r="T53">
            <v>373203706.79999995</v>
          </cell>
          <cell r="U53">
            <v>12271747.983840402</v>
          </cell>
          <cell r="V53">
            <v>11665364.582812279</v>
          </cell>
          <cell r="W53">
            <v>33124954.623621389</v>
          </cell>
          <cell r="X53">
            <v>33688016.407387055</v>
          </cell>
          <cell r="Y53">
            <v>38689751.62459103</v>
          </cell>
          <cell r="Z53">
            <v>36386573.828532033</v>
          </cell>
          <cell r="AA53">
            <v>29527772.366941057</v>
          </cell>
          <cell r="AB53">
            <v>99721824.341063812</v>
          </cell>
          <cell r="AC53">
            <v>15868614.749644402</v>
          </cell>
          <cell r="AD53">
            <v>62259086.291566484</v>
          </cell>
          <cell r="AE53">
            <v>292479394.04388708</v>
          </cell>
          <cell r="AF53">
            <v>9617357.3541068975</v>
          </cell>
          <cell r="AG53">
            <v>9142135.2529876791</v>
          </cell>
          <cell r="AH53">
            <v>25959995.786537137</v>
          </cell>
          <cell r="AI53">
            <v>26401266.776949104</v>
          </cell>
          <cell r="AJ53">
            <v>30321121.962845635</v>
          </cell>
          <cell r="AK53">
            <v>28516123.690072127</v>
          </cell>
          <cell r="AL53">
            <v>23140887.434906784</v>
          </cell>
          <cell r="AM53">
            <v>78151899.953811765</v>
          </cell>
          <cell r="AN53">
            <v>12436218.455834171</v>
          </cell>
          <cell r="AO53">
            <v>48792387.375835799</v>
          </cell>
          <cell r="AP53">
            <v>109485</v>
          </cell>
          <cell r="AQ53">
            <v>875</v>
          </cell>
          <cell r="AR53">
            <v>840</v>
          </cell>
          <cell r="AS53">
            <v>3972</v>
          </cell>
          <cell r="AT53">
            <v>3984</v>
          </cell>
          <cell r="AU53">
            <v>10821</v>
          </cell>
          <cell r="AV53">
            <v>10202</v>
          </cell>
          <cell r="AW53">
            <v>28069</v>
          </cell>
          <cell r="AX53">
            <v>31655</v>
          </cell>
          <cell r="AY53">
            <v>5098</v>
          </cell>
          <cell r="AZ53">
            <v>13969</v>
          </cell>
          <cell r="BA53">
            <v>0</v>
          </cell>
          <cell r="BB53">
            <v>915.94</v>
          </cell>
          <cell r="BC53">
            <v>906.96</v>
          </cell>
          <cell r="BD53">
            <v>544.65</v>
          </cell>
          <cell r="BE53">
            <v>552.24</v>
          </cell>
          <cell r="BF53">
            <v>233.51</v>
          </cell>
          <cell r="BG53">
            <v>232.93</v>
          </cell>
          <cell r="BH53">
            <v>68.7</v>
          </cell>
          <cell r="BI53">
            <v>205.74</v>
          </cell>
          <cell r="BJ53">
            <v>203.29</v>
          </cell>
          <cell r="BK53">
            <v>291.08</v>
          </cell>
          <cell r="BL53">
            <v>4.2012</v>
          </cell>
          <cell r="BM53">
            <v>4.16</v>
          </cell>
          <cell r="BN53">
            <v>2.4982000000000002</v>
          </cell>
          <cell r="BO53">
            <v>2.5329999999999999</v>
          </cell>
          <cell r="BP53">
            <v>1.071</v>
          </cell>
          <cell r="BQ53">
            <v>1.0684</v>
          </cell>
          <cell r="BR53">
            <v>0.31509999999999999</v>
          </cell>
          <cell r="BS53">
            <v>0.94369999999999998</v>
          </cell>
          <cell r="BT53">
            <v>0.93240000000000001</v>
          </cell>
          <cell r="BU53">
            <v>1.3351</v>
          </cell>
          <cell r="BV53">
            <v>5.3607312</v>
          </cell>
          <cell r="BW53">
            <v>5.30816</v>
          </cell>
          <cell r="BX53">
            <v>3.1877032000000005</v>
          </cell>
          <cell r="BY53">
            <v>3.2321079999999998</v>
          </cell>
          <cell r="BZ53">
            <v>1.3665959999999999</v>
          </cell>
          <cell r="CA53">
            <v>1.3632784</v>
          </cell>
          <cell r="CB53">
            <v>0.40206759999999997</v>
          </cell>
          <cell r="CC53">
            <v>1.2041611999999999</v>
          </cell>
          <cell r="CD53">
            <v>1.1897424000000001</v>
          </cell>
          <cell r="CE53">
            <v>1.7035875999999999</v>
          </cell>
          <cell r="CF53">
            <v>1.3</v>
          </cell>
          <cell r="CG53">
            <v>19</v>
          </cell>
        </row>
        <row r="54">
          <cell r="C54" t="str">
            <v>Иркутск ДП1</v>
          </cell>
          <cell r="D54" t="str">
            <v>Иркутск ДП1</v>
          </cell>
          <cell r="E54">
            <v>56</v>
          </cell>
          <cell r="F54">
            <v>0</v>
          </cell>
          <cell r="G54">
            <v>1.276</v>
          </cell>
          <cell r="H54">
            <v>66872370</v>
          </cell>
          <cell r="I54">
            <v>3997063.3493090384</v>
          </cell>
          <cell r="J54">
            <v>4195763.5825458886</v>
          </cell>
          <cell r="K54">
            <v>12273605.042514255</v>
          </cell>
          <cell r="L54">
            <v>11986406.542802954</v>
          </cell>
          <cell r="M54">
            <v>17749986.170696054</v>
          </cell>
          <cell r="N54">
            <v>16668619.748372093</v>
          </cell>
          <cell r="O54">
            <v>414.02297569628246</v>
          </cell>
          <cell r="P54">
            <v>511.54078402143995</v>
          </cell>
          <cell r="Q54">
            <v>0</v>
          </cell>
          <cell r="R54">
            <v>0</v>
          </cell>
          <cell r="S54">
            <v>63013897.199999996</v>
          </cell>
          <cell r="T54">
            <v>63013897.199999996</v>
          </cell>
          <cell r="U54">
            <v>3766436.5566114588</v>
          </cell>
          <cell r="V54">
            <v>3953671.9734331281</v>
          </cell>
          <cell r="W54">
            <v>11565429.585079681</v>
          </cell>
          <cell r="X54">
            <v>11294802.168453021</v>
          </cell>
          <cell r="Y54">
            <v>16725828.677249853</v>
          </cell>
          <cell r="Z54">
            <v>15706856.079570813</v>
          </cell>
          <cell r="AA54">
            <v>390.13423973105245</v>
          </cell>
          <cell r="AB54">
            <v>482.02536231233347</v>
          </cell>
          <cell r="AC54">
            <v>0</v>
          </cell>
          <cell r="AD54">
            <v>0</v>
          </cell>
          <cell r="AE54">
            <v>49383931.974921629</v>
          </cell>
          <cell r="AF54">
            <v>2951752.7873130552</v>
          </cell>
          <cell r="AG54">
            <v>3098489.0073927334</v>
          </cell>
          <cell r="AH54">
            <v>9063816.2892473992</v>
          </cell>
          <cell r="AI54">
            <v>8851725.8373456281</v>
          </cell>
          <cell r="AJ54">
            <v>13108016.204741264</v>
          </cell>
          <cell r="AK54">
            <v>12309448.338221639</v>
          </cell>
          <cell r="AL54">
            <v>305.74783677982168</v>
          </cell>
          <cell r="AM54">
            <v>377.762823128788</v>
          </cell>
          <cell r="AN54">
            <v>0</v>
          </cell>
          <cell r="AO54">
            <v>0</v>
          </cell>
          <cell r="AP54">
            <v>18312</v>
          </cell>
          <cell r="AQ54">
            <v>494</v>
          </cell>
          <cell r="AR54">
            <v>496</v>
          </cell>
          <cell r="AS54">
            <v>2360</v>
          </cell>
          <cell r="AT54">
            <v>2369</v>
          </cell>
          <cell r="AU54">
            <v>6446</v>
          </cell>
          <cell r="AV54">
            <v>6065</v>
          </cell>
          <cell r="AW54">
            <v>44</v>
          </cell>
          <cell r="AX54">
            <v>38</v>
          </cell>
          <cell r="AY54">
            <v>0</v>
          </cell>
          <cell r="AZ54">
            <v>0</v>
          </cell>
          <cell r="BA54">
            <v>0</v>
          </cell>
          <cell r="BB54">
            <v>497.93</v>
          </cell>
          <cell r="BC54">
            <v>520.58000000000004</v>
          </cell>
          <cell r="BD54">
            <v>320.05</v>
          </cell>
          <cell r="BE54">
            <v>311.37</v>
          </cell>
          <cell r="BF54">
            <v>169.46</v>
          </cell>
          <cell r="BG54">
            <v>169.13</v>
          </cell>
          <cell r="BH54">
            <v>0.57999999999999996</v>
          </cell>
          <cell r="BI54">
            <v>0.83</v>
          </cell>
          <cell r="BJ54" t="e">
            <v>#DIV/0!</v>
          </cell>
          <cell r="BK54" t="e">
            <v>#DIV/0!</v>
          </cell>
          <cell r="BL54">
            <v>2.2839</v>
          </cell>
          <cell r="BM54">
            <v>2.3877999999999999</v>
          </cell>
          <cell r="BN54">
            <v>1.468</v>
          </cell>
          <cell r="BO54">
            <v>1.4281999999999999</v>
          </cell>
          <cell r="BP54">
            <v>0.77729999999999999</v>
          </cell>
          <cell r="BQ54">
            <v>0.77580000000000005</v>
          </cell>
          <cell r="BR54">
            <v>2.7000000000000001E-3</v>
          </cell>
          <cell r="BS54">
            <v>3.8E-3</v>
          </cell>
          <cell r="BT54">
            <v>0</v>
          </cell>
          <cell r="BU54">
            <v>0</v>
          </cell>
          <cell r="BV54">
            <v>2.9142564000000002</v>
          </cell>
          <cell r="BW54">
            <v>3.0468327999999998</v>
          </cell>
          <cell r="BX54">
            <v>1.8731679999999999</v>
          </cell>
          <cell r="BY54">
            <v>1.8223832</v>
          </cell>
          <cell r="BZ54">
            <v>0.99183480000000002</v>
          </cell>
          <cell r="CA54">
            <v>0.98992080000000005</v>
          </cell>
          <cell r="CB54">
            <v>3.4452000000000003E-3</v>
          </cell>
          <cell r="CC54">
            <v>4.8488000000000003E-3</v>
          </cell>
          <cell r="CD54">
            <v>0</v>
          </cell>
          <cell r="CE54">
            <v>0</v>
          </cell>
          <cell r="CF54">
            <v>1.3</v>
          </cell>
          <cell r="CG54">
            <v>19</v>
          </cell>
        </row>
        <row r="55">
          <cell r="C55" t="str">
            <v>Нижнеудинск РБ</v>
          </cell>
          <cell r="D55" t="str">
            <v>Нижнеудинск ЦРБ</v>
          </cell>
          <cell r="E55">
            <v>149</v>
          </cell>
          <cell r="F55">
            <v>0</v>
          </cell>
          <cell r="G55">
            <v>1.276</v>
          </cell>
          <cell r="H55">
            <v>177545655</v>
          </cell>
          <cell r="I55">
            <v>4016607.6938454476</v>
          </cell>
          <cell r="J55">
            <v>4018386.0127570769</v>
          </cell>
          <cell r="K55">
            <v>11310159.505255722</v>
          </cell>
          <cell r="L55">
            <v>10384456.693534845</v>
          </cell>
          <cell r="M55">
            <v>18148081.129678193</v>
          </cell>
          <cell r="N55">
            <v>17603399.610689729</v>
          </cell>
          <cell r="O55">
            <v>17485580.494155675</v>
          </cell>
          <cell r="P55">
            <v>43182757.131026782</v>
          </cell>
          <cell r="Q55">
            <v>11062654.835499521</v>
          </cell>
          <cell r="R55">
            <v>40333571.893557005</v>
          </cell>
          <cell r="S55">
            <v>185929904</v>
          </cell>
          <cell r="T55">
            <v>185929904</v>
          </cell>
          <cell r="U55">
            <v>4206284.1972806677</v>
          </cell>
          <cell r="V55">
            <v>4208146.4938517706</v>
          </cell>
          <cell r="W55">
            <v>11844259.838613814</v>
          </cell>
          <cell r="X55">
            <v>10874842.508092307</v>
          </cell>
          <cell r="Y55">
            <v>19005089.041606106</v>
          </cell>
          <cell r="Z55">
            <v>18434685.994930029</v>
          </cell>
          <cell r="AA55">
            <v>18311303.099265579</v>
          </cell>
          <cell r="AB55">
            <v>45221979.033095039</v>
          </cell>
          <cell r="AC55">
            <v>11585067.241153054</v>
          </cell>
          <cell r="AD55">
            <v>42238246.552111633</v>
          </cell>
          <cell r="AE55">
            <v>145713090.90909091</v>
          </cell>
          <cell r="AF55">
            <v>3296460.9696556958</v>
          </cell>
          <cell r="AG55">
            <v>3297920.4497270929</v>
          </cell>
          <cell r="AH55">
            <v>9282335.2967192903</v>
          </cell>
          <cell r="AI55">
            <v>8522603.8464673255</v>
          </cell>
          <cell r="AJ55">
            <v>14894270.408782214</v>
          </cell>
          <cell r="AK55">
            <v>14447246.077531371</v>
          </cell>
          <cell r="AL55">
            <v>14350551.018233212</v>
          </cell>
          <cell r="AM55">
            <v>35440422.439729653</v>
          </cell>
          <cell r="AN55">
            <v>9079206.3018440865</v>
          </cell>
          <cell r="AO55">
            <v>33102074.100400966</v>
          </cell>
          <cell r="AP55">
            <v>55525</v>
          </cell>
          <cell r="AQ55">
            <v>340</v>
          </cell>
          <cell r="AR55">
            <v>332</v>
          </cell>
          <cell r="AS55">
            <v>1615</v>
          </cell>
          <cell r="AT55">
            <v>1528</v>
          </cell>
          <cell r="AU55">
            <v>6123</v>
          </cell>
          <cell r="AV55">
            <v>5893</v>
          </cell>
          <cell r="AW55">
            <v>13129</v>
          </cell>
          <cell r="AX55">
            <v>13530</v>
          </cell>
          <cell r="AY55">
            <v>3722</v>
          </cell>
          <cell r="AZ55">
            <v>9313</v>
          </cell>
          <cell r="BA55">
            <v>0</v>
          </cell>
          <cell r="BB55">
            <v>807.96</v>
          </cell>
          <cell r="BC55">
            <v>827.79</v>
          </cell>
          <cell r="BD55">
            <v>478.96</v>
          </cell>
          <cell r="BE55">
            <v>464.8</v>
          </cell>
          <cell r="BF55">
            <v>202.71</v>
          </cell>
          <cell r="BG55">
            <v>204.3</v>
          </cell>
          <cell r="BH55">
            <v>91.09</v>
          </cell>
          <cell r="BI55">
            <v>218.28</v>
          </cell>
          <cell r="BJ55">
            <v>203.28</v>
          </cell>
          <cell r="BK55">
            <v>296.2</v>
          </cell>
          <cell r="BL55">
            <v>3.7059000000000002</v>
          </cell>
          <cell r="BM55">
            <v>3.7968999999999999</v>
          </cell>
          <cell r="BN55">
            <v>2.1968999999999999</v>
          </cell>
          <cell r="BO55">
            <v>2.1318999999999999</v>
          </cell>
          <cell r="BP55">
            <v>0.92979999999999996</v>
          </cell>
          <cell r="BQ55">
            <v>0.93710000000000004</v>
          </cell>
          <cell r="BR55">
            <v>0.4178</v>
          </cell>
          <cell r="BS55">
            <v>1.0012000000000001</v>
          </cell>
          <cell r="BT55">
            <v>0.93240000000000001</v>
          </cell>
          <cell r="BU55">
            <v>1.3586</v>
          </cell>
          <cell r="BV55">
            <v>4.7287284000000005</v>
          </cell>
          <cell r="BW55">
            <v>4.8448444000000004</v>
          </cell>
          <cell r="BX55">
            <v>2.8032444000000001</v>
          </cell>
          <cell r="BY55">
            <v>2.7203043999999998</v>
          </cell>
          <cell r="BZ55">
            <v>1.1864247999999999</v>
          </cell>
          <cell r="CA55">
            <v>1.1957396</v>
          </cell>
          <cell r="CB55">
            <v>0.53311280000000005</v>
          </cell>
          <cell r="CC55">
            <v>1.2775312000000001</v>
          </cell>
          <cell r="CD55">
            <v>1.1897424000000001</v>
          </cell>
          <cell r="CE55">
            <v>1.7335736000000002</v>
          </cell>
          <cell r="CF55">
            <v>1.28</v>
          </cell>
          <cell r="CG55">
            <v>20</v>
          </cell>
        </row>
        <row r="56">
          <cell r="C56" t="str">
            <v>Зима ГБ</v>
          </cell>
          <cell r="D56" t="str">
            <v>Зима ГБ</v>
          </cell>
          <cell r="E56">
            <v>133</v>
          </cell>
          <cell r="F56">
            <v>0</v>
          </cell>
          <cell r="G56">
            <v>1.276</v>
          </cell>
          <cell r="H56">
            <v>125600691</v>
          </cell>
          <cell r="I56">
            <v>2685715.6840255614</v>
          </cell>
          <cell r="J56">
            <v>2751908.2524538701</v>
          </cell>
          <cell r="K56">
            <v>7076919.4595895177</v>
          </cell>
          <cell r="L56">
            <v>6464256.8663554955</v>
          </cell>
          <cell r="M56">
            <v>13414551.914029943</v>
          </cell>
          <cell r="N56">
            <v>12832004.25651861</v>
          </cell>
          <cell r="O56">
            <v>14507398.513890877</v>
          </cell>
          <cell r="P56">
            <v>36379390.993478999</v>
          </cell>
          <cell r="Q56">
            <v>6745634.0650833761</v>
          </cell>
          <cell r="R56">
            <v>22742910.99457375</v>
          </cell>
          <cell r="S56">
            <v>135335667.60000002</v>
          </cell>
          <cell r="T56">
            <v>135335667.60000002</v>
          </cell>
          <cell r="U56">
            <v>2893878.3870336358</v>
          </cell>
          <cell r="V56">
            <v>2965201.365968551</v>
          </cell>
          <cell r="W56">
            <v>7625432.7264408022</v>
          </cell>
          <cell r="X56">
            <v>6965284.2797346171</v>
          </cell>
          <cell r="Y56">
            <v>14454278.27176604</v>
          </cell>
          <cell r="Z56">
            <v>13826578.889617639</v>
          </cell>
          <cell r="AA56">
            <v>15631828.514515657</v>
          </cell>
          <cell r="AB56">
            <v>39199061.149941511</v>
          </cell>
          <cell r="AC56">
            <v>7268470.2792229122</v>
          </cell>
          <cell r="AD56">
            <v>24505653.735758658</v>
          </cell>
          <cell r="AE56">
            <v>106062435.42319751</v>
          </cell>
          <cell r="AF56">
            <v>2267929.7704025358</v>
          </cell>
          <cell r="AG56">
            <v>2323825.5219189273</v>
          </cell>
          <cell r="AH56">
            <v>5976044.4564583087</v>
          </cell>
          <cell r="AI56">
            <v>5458686.739603932</v>
          </cell>
          <cell r="AJ56">
            <v>11327804.2882179</v>
          </cell>
          <cell r="AK56">
            <v>10835876.872741096</v>
          </cell>
          <cell r="AL56">
            <v>12250649.306046752</v>
          </cell>
          <cell r="AM56">
            <v>30720267.358888332</v>
          </cell>
          <cell r="AN56">
            <v>5696293.322275009</v>
          </cell>
          <cell r="AO56">
            <v>19205057.786644716</v>
          </cell>
          <cell r="AP56">
            <v>40552</v>
          </cell>
          <cell r="AQ56">
            <v>256</v>
          </cell>
          <cell r="AR56">
            <v>235</v>
          </cell>
          <cell r="AS56">
            <v>1318</v>
          </cell>
          <cell r="AT56">
            <v>1270</v>
          </cell>
          <cell r="AU56">
            <v>4332</v>
          </cell>
          <cell r="AV56">
            <v>4191</v>
          </cell>
          <cell r="AW56">
            <v>11028</v>
          </cell>
          <cell r="AX56">
            <v>9765</v>
          </cell>
          <cell r="AY56">
            <v>2397</v>
          </cell>
          <cell r="AZ56">
            <v>5760</v>
          </cell>
          <cell r="BA56">
            <v>0</v>
          </cell>
          <cell r="BB56">
            <v>738.26</v>
          </cell>
          <cell r="BC56">
            <v>824.05</v>
          </cell>
          <cell r="BD56">
            <v>377.85</v>
          </cell>
          <cell r="BE56">
            <v>358.18</v>
          </cell>
          <cell r="BF56">
            <v>217.91</v>
          </cell>
          <cell r="BG56">
            <v>215.46</v>
          </cell>
          <cell r="BH56">
            <v>92.57</v>
          </cell>
          <cell r="BI56">
            <v>262.16000000000003</v>
          </cell>
          <cell r="BJ56">
            <v>198.04</v>
          </cell>
          <cell r="BK56">
            <v>277.85000000000002</v>
          </cell>
          <cell r="BL56">
            <v>3.3862000000000001</v>
          </cell>
          <cell r="BM56">
            <v>3.7797000000000001</v>
          </cell>
          <cell r="BN56">
            <v>1.7331000000000001</v>
          </cell>
          <cell r="BO56">
            <v>1.6429</v>
          </cell>
          <cell r="BP56">
            <v>0.99950000000000006</v>
          </cell>
          <cell r="BQ56">
            <v>0.98829999999999996</v>
          </cell>
          <cell r="BR56">
            <v>0.42459999999999998</v>
          </cell>
          <cell r="BS56">
            <v>1.2024999999999999</v>
          </cell>
          <cell r="BT56">
            <v>0.90839999999999999</v>
          </cell>
          <cell r="BU56">
            <v>1.2744</v>
          </cell>
          <cell r="BV56">
            <v>4.3207912000000004</v>
          </cell>
          <cell r="BW56">
            <v>4.8228971999999999</v>
          </cell>
          <cell r="BX56">
            <v>2.2114356000000002</v>
          </cell>
          <cell r="BY56">
            <v>2.0963403999999999</v>
          </cell>
          <cell r="BZ56">
            <v>1.2753620000000001</v>
          </cell>
          <cell r="CA56">
            <v>1.2610707999999999</v>
          </cell>
          <cell r="CB56">
            <v>0.54178959999999998</v>
          </cell>
          <cell r="CC56">
            <v>1.5343899999999999</v>
          </cell>
          <cell r="CD56">
            <v>1.1591184000000001</v>
          </cell>
          <cell r="CE56">
            <v>1.6261344</v>
          </cell>
          <cell r="CF56">
            <v>1.27</v>
          </cell>
          <cell r="CG56">
            <v>20</v>
          </cell>
        </row>
        <row r="57">
          <cell r="C57" t="str">
            <v>Залари РБ</v>
          </cell>
          <cell r="D57" t="str">
            <v>Залари ЦРБ</v>
          </cell>
          <cell r="E57">
            <v>132</v>
          </cell>
          <cell r="F57">
            <v>0</v>
          </cell>
          <cell r="G57">
            <v>1.276</v>
          </cell>
          <cell r="H57">
            <v>87259138</v>
          </cell>
          <cell r="I57">
            <v>2381082.4071276351</v>
          </cell>
          <cell r="J57">
            <v>2300476.3837507139</v>
          </cell>
          <cell r="K57">
            <v>5878288.088285245</v>
          </cell>
          <cell r="L57">
            <v>5853743.8114524409</v>
          </cell>
          <cell r="M57">
            <v>11466744.097959952</v>
          </cell>
          <cell r="N57">
            <v>11100600.393106027</v>
          </cell>
          <cell r="O57">
            <v>8692665.7071619257</v>
          </cell>
          <cell r="P57">
            <v>20542466.24582329</v>
          </cell>
          <cell r="Q57">
            <v>4672814.8686091006</v>
          </cell>
          <cell r="R57">
            <v>14370255.996723672</v>
          </cell>
          <cell r="S57">
            <v>89265696.800000012</v>
          </cell>
          <cell r="T57">
            <v>89265696.800000012</v>
          </cell>
          <cell r="U57">
            <v>2435836.3500046222</v>
          </cell>
          <cell r="V57">
            <v>2353376.7588610798</v>
          </cell>
          <cell r="W57">
            <v>6013461.6754055312</v>
          </cell>
          <cell r="X57">
            <v>5988352.9931041719</v>
          </cell>
          <cell r="Y57">
            <v>11730426.46756014</v>
          </cell>
          <cell r="Z57">
            <v>11355863.141679941</v>
          </cell>
          <cell r="AA57">
            <v>8892557.0339610055</v>
          </cell>
          <cell r="AB57">
            <v>21014848.478378236</v>
          </cell>
          <cell r="AC57">
            <v>4780268.1166044967</v>
          </cell>
          <cell r="AD57">
            <v>14700705.784440791</v>
          </cell>
          <cell r="AE57">
            <v>69957442.633228853</v>
          </cell>
          <cell r="AF57">
            <v>1908962.6567434343</v>
          </cell>
          <cell r="AG57">
            <v>1844339.152712445</v>
          </cell>
          <cell r="AH57">
            <v>4712744.259722203</v>
          </cell>
          <cell r="AI57">
            <v>4693066.6090158084</v>
          </cell>
          <cell r="AJ57">
            <v>9193124.190877853</v>
          </cell>
          <cell r="AK57">
            <v>8899579.2646394521</v>
          </cell>
          <cell r="AL57">
            <v>6969088.5846089385</v>
          </cell>
          <cell r="AM57">
            <v>16469316.989324637</v>
          </cell>
          <cell r="AN57">
            <v>3746291.6274329913</v>
          </cell>
          <cell r="AO57">
            <v>11520929.298151091</v>
          </cell>
          <cell r="AP57">
            <v>26863</v>
          </cell>
          <cell r="AQ57">
            <v>171</v>
          </cell>
          <cell r="AR57">
            <v>144</v>
          </cell>
          <cell r="AS57">
            <v>826</v>
          </cell>
          <cell r="AT57">
            <v>816</v>
          </cell>
          <cell r="AU57">
            <v>2987</v>
          </cell>
          <cell r="AV57">
            <v>2783</v>
          </cell>
          <cell r="AW57">
            <v>6975</v>
          </cell>
          <cell r="AX57">
            <v>6039</v>
          </cell>
          <cell r="AY57">
            <v>2054</v>
          </cell>
          <cell r="AZ57">
            <v>4068</v>
          </cell>
          <cell r="BA57">
            <v>0</v>
          </cell>
          <cell r="BB57">
            <v>930.29</v>
          </cell>
          <cell r="BC57">
            <v>1067.33</v>
          </cell>
          <cell r="BD57">
            <v>475.46</v>
          </cell>
          <cell r="BE57">
            <v>479.28</v>
          </cell>
          <cell r="BF57">
            <v>256.48</v>
          </cell>
          <cell r="BG57">
            <v>266.49</v>
          </cell>
          <cell r="BH57">
            <v>83.26</v>
          </cell>
          <cell r="BI57">
            <v>227.26</v>
          </cell>
          <cell r="BJ57">
            <v>151.99</v>
          </cell>
          <cell r="BK57">
            <v>236.01</v>
          </cell>
          <cell r="BL57">
            <v>4.2670000000000003</v>
          </cell>
          <cell r="BM57">
            <v>4.8956</v>
          </cell>
          <cell r="BN57">
            <v>2.1808000000000001</v>
          </cell>
          <cell r="BO57">
            <v>2.1983000000000001</v>
          </cell>
          <cell r="BP57">
            <v>1.1763999999999999</v>
          </cell>
          <cell r="BQ57">
            <v>1.2222999999999999</v>
          </cell>
          <cell r="BR57">
            <v>0.38190000000000002</v>
          </cell>
          <cell r="BS57">
            <v>1.0424</v>
          </cell>
          <cell r="BT57">
            <v>0.69710000000000005</v>
          </cell>
          <cell r="BU57">
            <v>1.0825</v>
          </cell>
          <cell r="BV57">
            <v>5.4446920000000008</v>
          </cell>
          <cell r="BW57">
            <v>6.2467855999999999</v>
          </cell>
          <cell r="BX57">
            <v>2.7827008000000002</v>
          </cell>
          <cell r="BY57">
            <v>2.8050308000000004</v>
          </cell>
          <cell r="BZ57">
            <v>1.5010863999999999</v>
          </cell>
          <cell r="CA57">
            <v>1.5596547999999999</v>
          </cell>
          <cell r="CB57">
            <v>0.48730440000000003</v>
          </cell>
          <cell r="CC57">
            <v>1.3301023999999999</v>
          </cell>
          <cell r="CD57">
            <v>0.88949960000000006</v>
          </cell>
          <cell r="CE57">
            <v>1.38127</v>
          </cell>
          <cell r="CF57">
            <v>1.27</v>
          </cell>
          <cell r="CG57">
            <v>20</v>
          </cell>
        </row>
        <row r="58">
          <cell r="C58" t="str">
            <v>Иркутск ГКБ10</v>
          </cell>
          <cell r="D58" t="str">
            <v>Иркутск ГКБ10</v>
          </cell>
          <cell r="E58">
            <v>6</v>
          </cell>
          <cell r="F58">
            <v>0</v>
          </cell>
          <cell r="G58">
            <v>1.276</v>
          </cell>
          <cell r="H58">
            <v>123954159</v>
          </cell>
          <cell r="I58">
            <v>3456113.5419466575</v>
          </cell>
          <cell r="J58">
            <v>3589051.1771731353</v>
          </cell>
          <cell r="K58">
            <v>7986060.0630251439</v>
          </cell>
          <cell r="L58">
            <v>7646547.0736682508</v>
          </cell>
          <cell r="M58">
            <v>8901987.3505434785</v>
          </cell>
          <cell r="N58">
            <v>8236575.190491451</v>
          </cell>
          <cell r="O58">
            <v>12075173.40135939</v>
          </cell>
          <cell r="P58">
            <v>31942819.407578181</v>
          </cell>
          <cell r="Q58">
            <v>9132635.6916040704</v>
          </cell>
          <cell r="R58">
            <v>30987196.102610242</v>
          </cell>
          <cell r="S58">
            <v>130329678.80000001</v>
          </cell>
          <cell r="T58">
            <v>130329678.80000001</v>
          </cell>
          <cell r="U58">
            <v>3633877.0030155927</v>
          </cell>
          <cell r="V58">
            <v>3773652.2186216977</v>
          </cell>
          <cell r="W58">
            <v>8396819.0441401396</v>
          </cell>
          <cell r="X58">
            <v>8039843.3750033611</v>
          </cell>
          <cell r="Y58">
            <v>9359856.5908385105</v>
          </cell>
          <cell r="Z58">
            <v>8660219.2911397163</v>
          </cell>
          <cell r="AA58">
            <v>12696253.869573452</v>
          </cell>
          <cell r="AB58">
            <v>33585782.251615055</v>
          </cell>
          <cell r="AC58">
            <v>9602368.2132696677</v>
          </cell>
          <cell r="AD58">
            <v>32581006.942782816</v>
          </cell>
          <cell r="AE58">
            <v>102139246.70846395</v>
          </cell>
          <cell r="AF58">
            <v>2847865.9898241321</v>
          </cell>
          <cell r="AG58">
            <v>2957407.6948445905</v>
          </cell>
          <cell r="AH58">
            <v>6580579.1881976016</v>
          </cell>
          <cell r="AI58">
            <v>6300817.6920089033</v>
          </cell>
          <cell r="AJ58">
            <v>7335310.8078671712</v>
          </cell>
          <cell r="AK58">
            <v>6787005.7140593389</v>
          </cell>
          <cell r="AL58">
            <v>9950042.2175340522</v>
          </cell>
          <cell r="AM58">
            <v>26321145.96521556</v>
          </cell>
          <cell r="AN58">
            <v>7525366.938299112</v>
          </cell>
          <cell r="AO58">
            <v>25533704.500613492</v>
          </cell>
          <cell r="AP58">
            <v>41041</v>
          </cell>
          <cell r="AQ58">
            <v>230</v>
          </cell>
          <cell r="AR58">
            <v>207</v>
          </cell>
          <cell r="AS58">
            <v>1087</v>
          </cell>
          <cell r="AT58">
            <v>1071</v>
          </cell>
          <cell r="AU58">
            <v>3144</v>
          </cell>
          <cell r="AV58">
            <v>3070</v>
          </cell>
          <cell r="AW58">
            <v>11750</v>
          </cell>
          <cell r="AX58">
            <v>11718</v>
          </cell>
          <cell r="AY58">
            <v>2412</v>
          </cell>
          <cell r="AZ58">
            <v>6352</v>
          </cell>
          <cell r="BA58">
            <v>0</v>
          </cell>
          <cell r="BB58">
            <v>1031.8399999999999</v>
          </cell>
          <cell r="BC58">
            <v>1190.58</v>
          </cell>
          <cell r="BD58">
            <v>504.49</v>
          </cell>
          <cell r="BE58">
            <v>490.26</v>
          </cell>
          <cell r="BF58">
            <v>194.43</v>
          </cell>
          <cell r="BG58">
            <v>184.23</v>
          </cell>
          <cell r="BH58">
            <v>70.569999999999993</v>
          </cell>
          <cell r="BI58">
            <v>187.18</v>
          </cell>
          <cell r="BJ58">
            <v>260</v>
          </cell>
          <cell r="BK58">
            <v>334.98</v>
          </cell>
          <cell r="BL58">
            <v>4.7328000000000001</v>
          </cell>
          <cell r="BM58">
            <v>5.4608999999999996</v>
          </cell>
          <cell r="BN58">
            <v>2.3140000000000001</v>
          </cell>
          <cell r="BO58">
            <v>2.2486999999999999</v>
          </cell>
          <cell r="BP58">
            <v>0.89180000000000004</v>
          </cell>
          <cell r="BQ58">
            <v>0.84499999999999997</v>
          </cell>
          <cell r="BR58">
            <v>0.32369999999999999</v>
          </cell>
          <cell r="BS58">
            <v>0.85850000000000004</v>
          </cell>
          <cell r="BT58">
            <v>1.1926000000000001</v>
          </cell>
          <cell r="BU58">
            <v>1.5365</v>
          </cell>
          <cell r="BV58">
            <v>6.0390528000000003</v>
          </cell>
          <cell r="BW58">
            <v>6.9681083999999993</v>
          </cell>
          <cell r="BX58">
            <v>2.952664</v>
          </cell>
          <cell r="BY58">
            <v>2.8693412</v>
          </cell>
          <cell r="BZ58">
            <v>1.1379368000000001</v>
          </cell>
          <cell r="CA58">
            <v>1.07822</v>
          </cell>
          <cell r="CB58">
            <v>0.4130412</v>
          </cell>
          <cell r="CC58">
            <v>1.0954460000000001</v>
          </cell>
          <cell r="CD58">
            <v>1.5217576000000002</v>
          </cell>
          <cell r="CE58">
            <v>1.960574</v>
          </cell>
          <cell r="CF58">
            <v>1.2</v>
          </cell>
          <cell r="CG58">
            <v>21</v>
          </cell>
        </row>
        <row r="59">
          <cell r="C59" t="str">
            <v>Бодайбо РБ</v>
          </cell>
          <cell r="D59" t="str">
            <v>Бодайбо ЦРБ</v>
          </cell>
          <cell r="E59">
            <v>115</v>
          </cell>
          <cell r="F59">
            <v>0</v>
          </cell>
          <cell r="G59">
            <v>2.0489999999999999</v>
          </cell>
          <cell r="H59">
            <v>96486464</v>
          </cell>
          <cell r="I59">
            <v>2328125.4624592876</v>
          </cell>
          <cell r="J59">
            <v>2383521.571682448</v>
          </cell>
          <cell r="K59">
            <v>9248222.2701127995</v>
          </cell>
          <cell r="L59">
            <v>7448710.8197642993</v>
          </cell>
          <cell r="M59">
            <v>13008994.02595678</v>
          </cell>
          <cell r="N59">
            <v>12393350.965853948</v>
          </cell>
          <cell r="O59">
            <v>12031920.881774468</v>
          </cell>
          <cell r="P59">
            <v>16469497.238130644</v>
          </cell>
          <cell r="Q59">
            <v>5367964.8944812929</v>
          </cell>
          <cell r="R59">
            <v>15806155.869784033</v>
          </cell>
          <cell r="S59">
            <v>64330534.800000004</v>
          </cell>
          <cell r="T59">
            <v>64330534.800000004</v>
          </cell>
          <cell r="U59">
            <v>1552233.8561552356</v>
          </cell>
          <cell r="V59">
            <v>1589168.1698861762</v>
          </cell>
          <cell r="W59">
            <v>6166078.2240462918</v>
          </cell>
          <cell r="X59">
            <v>4966287.8163509425</v>
          </cell>
          <cell r="Y59">
            <v>8673502.0458393488</v>
          </cell>
          <cell r="Z59">
            <v>8263033.6167929331</v>
          </cell>
          <cell r="AA59">
            <v>8022056.9073382057</v>
          </cell>
          <cell r="AB59">
            <v>10980727.464694604</v>
          </cell>
          <cell r="AC59">
            <v>3578989.6129845446</v>
          </cell>
          <cell r="AD59">
            <v>10538457.085911719</v>
          </cell>
          <cell r="AE59">
            <v>31396063.836017571</v>
          </cell>
          <cell r="AF59">
            <v>757556.78680099349</v>
          </cell>
          <cell r="AG59">
            <v>775582.31814845104</v>
          </cell>
          <cell r="AH59">
            <v>3009310.9927019482</v>
          </cell>
          <cell r="AI59">
            <v>2423761.7454128563</v>
          </cell>
          <cell r="AJ59">
            <v>4233041.506022132</v>
          </cell>
          <cell r="AK59">
            <v>4032715.2839399381</v>
          </cell>
          <cell r="AL59">
            <v>3915108.3003114718</v>
          </cell>
          <cell r="AM59">
            <v>5359066.6006318228</v>
          </cell>
          <cell r="AN59">
            <v>1746700.6407928476</v>
          </cell>
          <cell r="AO59">
            <v>5143219.6612551091</v>
          </cell>
          <cell r="AP59">
            <v>20233</v>
          </cell>
          <cell r="AQ59">
            <v>83</v>
          </cell>
          <cell r="AR59">
            <v>89</v>
          </cell>
          <cell r="AS59">
            <v>479</v>
          </cell>
          <cell r="AT59">
            <v>418</v>
          </cell>
          <cell r="AU59">
            <v>1686</v>
          </cell>
          <cell r="AV59">
            <v>1565</v>
          </cell>
          <cell r="AW59">
            <v>6392</v>
          </cell>
          <cell r="AX59">
            <v>4920</v>
          </cell>
          <cell r="AY59">
            <v>1501</v>
          </cell>
          <cell r="AZ59">
            <v>3100</v>
          </cell>
          <cell r="BA59">
            <v>0</v>
          </cell>
          <cell r="BB59">
            <v>760.6</v>
          </cell>
          <cell r="BC59">
            <v>726.2</v>
          </cell>
          <cell r="BD59">
            <v>523.54</v>
          </cell>
          <cell r="BE59">
            <v>483.21</v>
          </cell>
          <cell r="BF59">
            <v>209.23</v>
          </cell>
          <cell r="BG59">
            <v>214.73</v>
          </cell>
          <cell r="BH59">
            <v>51.04</v>
          </cell>
          <cell r="BI59">
            <v>90.77</v>
          </cell>
          <cell r="BJ59">
            <v>96.97</v>
          </cell>
          <cell r="BK59">
            <v>138.26</v>
          </cell>
          <cell r="BL59">
            <v>3.4887000000000001</v>
          </cell>
          <cell r="BM59">
            <v>3.3309000000000002</v>
          </cell>
          <cell r="BN59">
            <v>2.4013</v>
          </cell>
          <cell r="BO59">
            <v>2.2164000000000001</v>
          </cell>
          <cell r="BP59">
            <v>0.9597</v>
          </cell>
          <cell r="BQ59">
            <v>0.9849</v>
          </cell>
          <cell r="BR59">
            <v>0.2341</v>
          </cell>
          <cell r="BS59">
            <v>0.4163</v>
          </cell>
          <cell r="BT59">
            <v>0.44479999999999997</v>
          </cell>
          <cell r="BU59">
            <v>0.63419999999999999</v>
          </cell>
          <cell r="BV59">
            <v>7.1483463</v>
          </cell>
          <cell r="BW59">
            <v>6.8250140999999998</v>
          </cell>
          <cell r="BX59">
            <v>4.9202636999999996</v>
          </cell>
          <cell r="BY59">
            <v>4.5414035999999998</v>
          </cell>
          <cell r="BZ59">
            <v>1.9664252999999998</v>
          </cell>
          <cell r="CA59">
            <v>2.0180601</v>
          </cell>
          <cell r="CB59">
            <v>0.47967090000000001</v>
          </cell>
          <cell r="CC59">
            <v>0.8529987</v>
          </cell>
          <cell r="CD59">
            <v>0.91139519999999996</v>
          </cell>
          <cell r="CE59">
            <v>1.2994758</v>
          </cell>
          <cell r="CF59">
            <v>1.2</v>
          </cell>
          <cell r="CG59">
            <v>21</v>
          </cell>
        </row>
        <row r="60">
          <cell r="C60" t="str">
            <v>Тайшет РБ</v>
          </cell>
          <cell r="D60" t="str">
            <v>Тайшет ЦРБ</v>
          </cell>
          <cell r="E60">
            <v>164</v>
          </cell>
          <cell r="F60">
            <v>0</v>
          </cell>
          <cell r="G60">
            <v>1.276</v>
          </cell>
          <cell r="H60">
            <v>190663972</v>
          </cell>
          <cell r="I60">
            <v>3639192.2771676062</v>
          </cell>
          <cell r="J60">
            <v>3699946.2137025655</v>
          </cell>
          <cell r="K60">
            <v>14519292.638941884</v>
          </cell>
          <cell r="L60">
            <v>13702021.031198386</v>
          </cell>
          <cell r="M60">
            <v>24262906.149921454</v>
          </cell>
          <cell r="N60">
            <v>24166153.14508526</v>
          </cell>
          <cell r="O60">
            <v>19855905.832683202</v>
          </cell>
          <cell r="P60">
            <v>39835548.232066721</v>
          </cell>
          <cell r="Q60">
            <v>11528457.138716435</v>
          </cell>
          <cell r="R60">
            <v>35454549.340516485</v>
          </cell>
          <cell r="S60">
            <v>198235602.80000001</v>
          </cell>
          <cell r="T60">
            <v>198235602.80000001</v>
          </cell>
          <cell r="U60">
            <v>3783711.5591477617</v>
          </cell>
          <cell r="V60">
            <v>3846878.1506393128</v>
          </cell>
          <cell r="W60">
            <v>15095881.504609834</v>
          </cell>
          <cell r="X60">
            <v>14246154.479032304</v>
          </cell>
          <cell r="Y60">
            <v>25226432.533932038</v>
          </cell>
          <cell r="Z60">
            <v>25125837.282321449</v>
          </cell>
          <cell r="AA60">
            <v>20644421.809706084</v>
          </cell>
          <cell r="AB60">
            <v>41417494.001710095</v>
          </cell>
          <cell r="AC60">
            <v>11986274.209410762</v>
          </cell>
          <cell r="AD60">
            <v>36862517.269490369</v>
          </cell>
          <cell r="AE60">
            <v>155357055.48589343</v>
          </cell>
          <cell r="AF60">
            <v>2965291.1905546719</v>
          </cell>
          <cell r="AG60">
            <v>3014794.7889022827</v>
          </cell>
          <cell r="AH60">
            <v>11830628.138408961</v>
          </cell>
          <cell r="AI60">
            <v>11164697.867580175</v>
          </cell>
          <cell r="AJ60">
            <v>19769931.452924795</v>
          </cell>
          <cell r="AK60">
            <v>19691095.04884126</v>
          </cell>
          <cell r="AL60">
            <v>16179013.957449909</v>
          </cell>
          <cell r="AM60">
            <v>32458851.098518882</v>
          </cell>
          <cell r="AN60">
            <v>9393631.8255570233</v>
          </cell>
          <cell r="AO60">
            <v>28889120.117155463</v>
          </cell>
          <cell r="AP60">
            <v>63771</v>
          </cell>
          <cell r="AQ60">
            <v>391</v>
          </cell>
          <cell r="AR60">
            <v>359</v>
          </cell>
          <cell r="AS60">
            <v>1931</v>
          </cell>
          <cell r="AT60">
            <v>1910</v>
          </cell>
          <cell r="AU60">
            <v>6743</v>
          </cell>
          <cell r="AV60">
            <v>6594</v>
          </cell>
          <cell r="AW60">
            <v>17546</v>
          </cell>
          <cell r="AX60">
            <v>14268</v>
          </cell>
          <cell r="AY60">
            <v>4227</v>
          </cell>
          <cell r="AZ60">
            <v>9802</v>
          </cell>
          <cell r="BA60">
            <v>0</v>
          </cell>
          <cell r="BB60">
            <v>631.99</v>
          </cell>
          <cell r="BC60">
            <v>699.81</v>
          </cell>
          <cell r="BD60">
            <v>510.56</v>
          </cell>
          <cell r="BE60">
            <v>487.12</v>
          </cell>
          <cell r="BF60">
            <v>244.33</v>
          </cell>
          <cell r="BG60">
            <v>248.85</v>
          </cell>
          <cell r="BH60">
            <v>76.84</v>
          </cell>
          <cell r="BI60">
            <v>189.58</v>
          </cell>
          <cell r="BJ60">
            <v>185.19</v>
          </cell>
          <cell r="BK60">
            <v>245.61</v>
          </cell>
          <cell r="BL60">
            <v>2.8988</v>
          </cell>
          <cell r="BM60">
            <v>3.2098</v>
          </cell>
          <cell r="BN60">
            <v>2.3418000000000001</v>
          </cell>
          <cell r="BO60">
            <v>2.2343000000000002</v>
          </cell>
          <cell r="BP60">
            <v>1.1207</v>
          </cell>
          <cell r="BQ60">
            <v>1.1414</v>
          </cell>
          <cell r="BR60">
            <v>0.35239999999999999</v>
          </cell>
          <cell r="BS60">
            <v>0.86960000000000004</v>
          </cell>
          <cell r="BT60">
            <v>0.84940000000000004</v>
          </cell>
          <cell r="BU60">
            <v>1.1265000000000001</v>
          </cell>
          <cell r="BV60">
            <v>3.6988688000000001</v>
          </cell>
          <cell r="BW60">
            <v>4.0957048</v>
          </cell>
          <cell r="BX60">
            <v>2.9881368000000004</v>
          </cell>
          <cell r="BY60">
            <v>2.8509668000000001</v>
          </cell>
          <cell r="BZ60">
            <v>1.4300132000000001</v>
          </cell>
          <cell r="CA60">
            <v>1.4564264</v>
          </cell>
          <cell r="CB60">
            <v>0.44966240000000002</v>
          </cell>
          <cell r="CC60">
            <v>1.1096096</v>
          </cell>
          <cell r="CD60">
            <v>1.0838344</v>
          </cell>
          <cell r="CE60">
            <v>1.4374140000000002</v>
          </cell>
          <cell r="CF60">
            <v>1.2</v>
          </cell>
          <cell r="CG60">
            <v>21</v>
          </cell>
        </row>
        <row r="61">
          <cell r="C61" t="str">
            <v>Иркутск МСЧ  2</v>
          </cell>
          <cell r="D61" t="str">
            <v>Иркутск МСЧ  2</v>
          </cell>
          <cell r="E61">
            <v>19</v>
          </cell>
          <cell r="F61">
            <v>0</v>
          </cell>
          <cell r="G61">
            <v>1.276</v>
          </cell>
          <cell r="H61">
            <v>79920263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115539.15084387496</v>
          </cell>
          <cell r="N61">
            <v>111533.71249181857</v>
          </cell>
          <cell r="O61">
            <v>9712860.9774409346</v>
          </cell>
          <cell r="P61">
            <v>27659067.803313062</v>
          </cell>
          <cell r="Q61">
            <v>10635762.140418459</v>
          </cell>
          <cell r="R61">
            <v>31685499.215491854</v>
          </cell>
          <cell r="S61">
            <v>88692640.800000012</v>
          </cell>
          <cell r="T61">
            <v>88692640.800000012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128221.20472917888</v>
          </cell>
          <cell r="Z61">
            <v>123776.1129380585</v>
          </cell>
          <cell r="AA61">
            <v>10778984.671415631</v>
          </cell>
          <cell r="AB61">
            <v>30695041.200528719</v>
          </cell>
          <cell r="AC61">
            <v>11803187.273725232</v>
          </cell>
          <cell r="AD61">
            <v>35163430.336663194</v>
          </cell>
          <cell r="AE61">
            <v>69508339.184952974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100486.83756205242</v>
          </cell>
          <cell r="AK61">
            <v>97003.223305688487</v>
          </cell>
          <cell r="AL61">
            <v>8447480.1500122491</v>
          </cell>
          <cell r="AM61">
            <v>24055674.922044449</v>
          </cell>
          <cell r="AN61">
            <v>9250146.7662423439</v>
          </cell>
          <cell r="AO61">
            <v>27557547.2857862</v>
          </cell>
          <cell r="AP61">
            <v>28822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8884</v>
          </cell>
          <cell r="AX61">
            <v>10814</v>
          </cell>
          <cell r="AY61">
            <v>2600</v>
          </cell>
          <cell r="AZ61">
            <v>6524</v>
          </cell>
          <cell r="BA61">
            <v>0</v>
          </cell>
          <cell r="BB61" t="e">
            <v>#DIV/0!</v>
          </cell>
          <cell r="BC61" t="e">
            <v>#DIV/0!</v>
          </cell>
          <cell r="BD61" t="e">
            <v>#DIV/0!</v>
          </cell>
          <cell r="BE61" t="e">
            <v>#DIV/0!</v>
          </cell>
          <cell r="BF61" t="e">
            <v>#DIV/0!</v>
          </cell>
          <cell r="BG61" t="e">
            <v>#DIV/0!</v>
          </cell>
          <cell r="BH61">
            <v>79.239999999999995</v>
          </cell>
          <cell r="BI61">
            <v>185.37</v>
          </cell>
          <cell r="BJ61">
            <v>296.48</v>
          </cell>
          <cell r="BK61">
            <v>352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0.36349999999999999</v>
          </cell>
          <cell r="BS61">
            <v>0.85019999999999996</v>
          </cell>
          <cell r="BT61">
            <v>1.3599000000000001</v>
          </cell>
          <cell r="BU61">
            <v>1.6145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0.46382600000000002</v>
          </cell>
          <cell r="CC61">
            <v>1.0848552</v>
          </cell>
          <cell r="CD61">
            <v>1.7352324000000001</v>
          </cell>
          <cell r="CE61">
            <v>2.0601020000000001</v>
          </cell>
          <cell r="CF61">
            <v>1.18</v>
          </cell>
          <cell r="CG61">
            <v>22</v>
          </cell>
        </row>
        <row r="62">
          <cell r="C62" t="str">
            <v>Иркутск П17</v>
          </cell>
          <cell r="D62" t="str">
            <v>Иркутск П17</v>
          </cell>
          <cell r="E62">
            <v>25</v>
          </cell>
          <cell r="F62">
            <v>0</v>
          </cell>
          <cell r="G62">
            <v>1.276</v>
          </cell>
          <cell r="H62">
            <v>56358212</v>
          </cell>
          <cell r="I62">
            <v>1351398.0940381137</v>
          </cell>
          <cell r="J62">
            <v>1431672.1202621837</v>
          </cell>
          <cell r="K62">
            <v>3981923.7637677062</v>
          </cell>
          <cell r="L62">
            <v>4149201.7588200807</v>
          </cell>
          <cell r="M62">
            <v>5086760.1135890037</v>
          </cell>
          <cell r="N62">
            <v>5513185.2396682343</v>
          </cell>
          <cell r="O62">
            <v>5301992.644760197</v>
          </cell>
          <cell r="P62">
            <v>13468137.517297393</v>
          </cell>
          <cell r="Q62">
            <v>3356364.2671756521</v>
          </cell>
          <cell r="R62">
            <v>12717576.480621433</v>
          </cell>
          <cell r="S62">
            <v>57254144.400000006</v>
          </cell>
          <cell r="T62">
            <v>57254144.400000006</v>
          </cell>
          <cell r="U62">
            <v>1372881.4111055005</v>
          </cell>
          <cell r="V62">
            <v>1454431.561933605</v>
          </cell>
          <cell r="W62">
            <v>4045224.8229689714</v>
          </cell>
          <cell r="X62">
            <v>4215162.0538319936</v>
          </cell>
          <cell r="Y62">
            <v>5167624.8719811272</v>
          </cell>
          <cell r="Z62">
            <v>5600828.922960042</v>
          </cell>
          <cell r="AA62">
            <v>5386278.9772471534</v>
          </cell>
          <cell r="AB62">
            <v>13682241.910272146</v>
          </cell>
          <cell r="AC62">
            <v>3409720.7415287588</v>
          </cell>
          <cell r="AD62">
            <v>12919749.126170706</v>
          </cell>
          <cell r="AE62">
            <v>44870019.122257054</v>
          </cell>
          <cell r="AF62">
            <v>1075925.8707723359</v>
          </cell>
          <cell r="AG62">
            <v>1139836.6472833895</v>
          </cell>
          <cell r="AH62">
            <v>3170238.8894741153</v>
          </cell>
          <cell r="AI62">
            <v>3303418.5374858882</v>
          </cell>
          <cell r="AJ62">
            <v>4049862.7523363065</v>
          </cell>
          <cell r="AK62">
            <v>4389364.3596865535</v>
          </cell>
          <cell r="AL62">
            <v>4221221.7690024711</v>
          </cell>
          <cell r="AM62">
            <v>10722760.117768139</v>
          </cell>
          <cell r="AN62">
            <v>2672194.9385021622</v>
          </cell>
          <cell r="AO62">
            <v>10125195.239945695</v>
          </cell>
          <cell r="AP62">
            <v>18659</v>
          </cell>
          <cell r="AQ62">
            <v>134</v>
          </cell>
          <cell r="AR62">
            <v>127</v>
          </cell>
          <cell r="AS62">
            <v>560</v>
          </cell>
          <cell r="AT62">
            <v>582</v>
          </cell>
          <cell r="AU62">
            <v>1532</v>
          </cell>
          <cell r="AV62">
            <v>1516</v>
          </cell>
          <cell r="AW62">
            <v>4896</v>
          </cell>
          <cell r="AX62">
            <v>5491</v>
          </cell>
          <cell r="AY62">
            <v>1083</v>
          </cell>
          <cell r="AZ62">
            <v>2738</v>
          </cell>
          <cell r="BA62">
            <v>0</v>
          </cell>
          <cell r="BB62">
            <v>669.11</v>
          </cell>
          <cell r="BC62">
            <v>747.92</v>
          </cell>
          <cell r="BD62">
            <v>471.76</v>
          </cell>
          <cell r="BE62">
            <v>473</v>
          </cell>
          <cell r="BF62">
            <v>220.29</v>
          </cell>
          <cell r="BG62">
            <v>241.28</v>
          </cell>
          <cell r="BH62">
            <v>71.849999999999994</v>
          </cell>
          <cell r="BI62">
            <v>162.72999999999999</v>
          </cell>
          <cell r="BJ62">
            <v>205.62</v>
          </cell>
          <cell r="BK62">
            <v>308.17</v>
          </cell>
          <cell r="BL62">
            <v>3.069</v>
          </cell>
          <cell r="BM62">
            <v>3.4304999999999999</v>
          </cell>
          <cell r="BN62">
            <v>2.1638000000000002</v>
          </cell>
          <cell r="BO62">
            <v>2.1695000000000002</v>
          </cell>
          <cell r="BP62">
            <v>1.0104</v>
          </cell>
          <cell r="BQ62">
            <v>1.1067</v>
          </cell>
          <cell r="BR62">
            <v>0.3296</v>
          </cell>
          <cell r="BS62">
            <v>0.74639999999999995</v>
          </cell>
          <cell r="BT62">
            <v>0.94310000000000005</v>
          </cell>
          <cell r="BU62">
            <v>1.4135</v>
          </cell>
          <cell r="BV62">
            <v>3.9160439999999999</v>
          </cell>
          <cell r="BW62">
            <v>4.3773179999999998</v>
          </cell>
          <cell r="BX62">
            <v>2.7610088000000004</v>
          </cell>
          <cell r="BY62">
            <v>2.7682820000000001</v>
          </cell>
          <cell r="BZ62">
            <v>1.2892703999999999</v>
          </cell>
          <cell r="CA62">
            <v>1.4121492</v>
          </cell>
          <cell r="CB62">
            <v>0.42056959999999999</v>
          </cell>
          <cell r="CC62">
            <v>0.95240639999999999</v>
          </cell>
          <cell r="CD62">
            <v>1.2033956000000001</v>
          </cell>
          <cell r="CE62">
            <v>1.803626</v>
          </cell>
          <cell r="CF62">
            <v>1.17</v>
          </cell>
          <cell r="CG62">
            <v>22</v>
          </cell>
        </row>
        <row r="63">
          <cell r="C63" t="str">
            <v>Саянск ГБ</v>
          </cell>
          <cell r="D63" t="str">
            <v>Саянск ГБ</v>
          </cell>
          <cell r="E63">
            <v>154</v>
          </cell>
          <cell r="F63">
            <v>0</v>
          </cell>
          <cell r="G63">
            <v>1.276</v>
          </cell>
          <cell r="H63">
            <v>116540889</v>
          </cell>
          <cell r="I63">
            <v>1284249.488569696</v>
          </cell>
          <cell r="J63">
            <v>1144770.3558191857</v>
          </cell>
          <cell r="K63">
            <v>6362753.4024454756</v>
          </cell>
          <cell r="L63">
            <v>6307694.8667855877</v>
          </cell>
          <cell r="M63">
            <v>16305517.097544629</v>
          </cell>
          <cell r="N63">
            <v>16288371.038096862</v>
          </cell>
          <cell r="O63">
            <v>10441173.42957758</v>
          </cell>
          <cell r="P63">
            <v>24374656.404797483</v>
          </cell>
          <cell r="Q63">
            <v>7511761.6018373109</v>
          </cell>
          <cell r="R63">
            <v>26519941.314526193</v>
          </cell>
          <cell r="S63">
            <v>122506794.39999999</v>
          </cell>
          <cell r="T63">
            <v>122506794.39999999</v>
          </cell>
          <cell r="U63">
            <v>1349992.1736010858</v>
          </cell>
          <cell r="V63">
            <v>1203372.8918573447</v>
          </cell>
          <cell r="W63">
            <v>6688472.4286879962</v>
          </cell>
          <cell r="X63">
            <v>6630595.3628278682</v>
          </cell>
          <cell r="Y63">
            <v>17140221.323132213</v>
          </cell>
          <cell r="Z63">
            <v>17122197.530817244</v>
          </cell>
          <cell r="AA63">
            <v>10975672.981454633</v>
          </cell>
          <cell r="AB63">
            <v>25622432.146996647</v>
          </cell>
          <cell r="AC63">
            <v>7896300.1057774499</v>
          </cell>
          <cell r="AD63">
            <v>27877537.454847507</v>
          </cell>
          <cell r="AE63">
            <v>96008459.561128527</v>
          </cell>
          <cell r="AF63">
            <v>1057987.5968660547</v>
          </cell>
          <cell r="AG63">
            <v>943082.20364995662</v>
          </cell>
          <cell r="AH63">
            <v>5241749.5522633195</v>
          </cell>
          <cell r="AI63">
            <v>5196391.3501785798</v>
          </cell>
          <cell r="AJ63">
            <v>13432775.331608318</v>
          </cell>
          <cell r="AK63">
            <v>13418650.102521351</v>
          </cell>
          <cell r="AL63">
            <v>8601624.5936164837</v>
          </cell>
          <cell r="AM63">
            <v>20080275.9772701</v>
          </cell>
          <cell r="AN63">
            <v>6188322.9669102272</v>
          </cell>
          <cell r="AO63">
            <v>21847599.886244126</v>
          </cell>
          <cell r="AP63">
            <v>40980</v>
          </cell>
          <cell r="AQ63">
            <v>168</v>
          </cell>
          <cell r="AR63">
            <v>176</v>
          </cell>
          <cell r="AS63">
            <v>1086</v>
          </cell>
          <cell r="AT63">
            <v>960</v>
          </cell>
          <cell r="AU63">
            <v>3745</v>
          </cell>
          <cell r="AV63">
            <v>3496</v>
          </cell>
          <cell r="AW63">
            <v>10219</v>
          </cell>
          <cell r="AX63">
            <v>9503</v>
          </cell>
          <cell r="AY63">
            <v>3577</v>
          </cell>
          <cell r="AZ63">
            <v>8050</v>
          </cell>
          <cell r="BA63">
            <v>0</v>
          </cell>
          <cell r="BB63">
            <v>524.79999999999995</v>
          </cell>
          <cell r="BC63">
            <v>446.54</v>
          </cell>
          <cell r="BD63">
            <v>402.22</v>
          </cell>
          <cell r="BE63">
            <v>451.08</v>
          </cell>
          <cell r="BF63">
            <v>298.89999999999998</v>
          </cell>
          <cell r="BG63">
            <v>319.86</v>
          </cell>
          <cell r="BH63">
            <v>70.14</v>
          </cell>
          <cell r="BI63">
            <v>176.09</v>
          </cell>
          <cell r="BJ63">
            <v>144.16999999999999</v>
          </cell>
          <cell r="BK63">
            <v>226.17</v>
          </cell>
          <cell r="BL63">
            <v>2.4070999999999998</v>
          </cell>
          <cell r="BM63">
            <v>2.0482</v>
          </cell>
          <cell r="BN63">
            <v>1.8449</v>
          </cell>
          <cell r="BO63">
            <v>2.069</v>
          </cell>
          <cell r="BP63">
            <v>1.371</v>
          </cell>
          <cell r="BQ63">
            <v>1.4671000000000001</v>
          </cell>
          <cell r="BR63">
            <v>0.32169999999999999</v>
          </cell>
          <cell r="BS63">
            <v>0.80769999999999997</v>
          </cell>
          <cell r="BT63">
            <v>0.6613</v>
          </cell>
          <cell r="BU63">
            <v>1.0374000000000001</v>
          </cell>
          <cell r="BV63">
            <v>3.0714595999999998</v>
          </cell>
          <cell r="BW63">
            <v>2.6135032000000002</v>
          </cell>
          <cell r="BX63">
            <v>2.3540923999999999</v>
          </cell>
          <cell r="BY63">
            <v>2.6400440000000001</v>
          </cell>
          <cell r="BZ63">
            <v>1.749396</v>
          </cell>
          <cell r="CA63">
            <v>1.8720196000000002</v>
          </cell>
          <cell r="CB63">
            <v>0.4104892</v>
          </cell>
          <cell r="CC63">
            <v>1.0306252</v>
          </cell>
          <cell r="CD63">
            <v>0.84381879999999998</v>
          </cell>
          <cell r="CE63">
            <v>1.3237224000000001</v>
          </cell>
          <cell r="CF63">
            <v>1.1399999999999999</v>
          </cell>
          <cell r="CG63">
            <v>23</v>
          </cell>
        </row>
        <row r="64">
          <cell r="C64" t="str">
            <v>Слюдянка РБ</v>
          </cell>
          <cell r="D64" t="str">
            <v>Слюдянка ЦРБ</v>
          </cell>
          <cell r="E64">
            <v>99</v>
          </cell>
          <cell r="F64">
            <v>0</v>
          </cell>
          <cell r="G64">
            <v>1.276</v>
          </cell>
          <cell r="H64">
            <v>99198267</v>
          </cell>
          <cell r="I64">
            <v>2744917.2256231052</v>
          </cell>
          <cell r="J64">
            <v>3186191.6825701003</v>
          </cell>
          <cell r="K64">
            <v>8667551.9712191951</v>
          </cell>
          <cell r="L64">
            <v>8950105.4531615153</v>
          </cell>
          <cell r="M64">
            <v>12943733.194673724</v>
          </cell>
          <cell r="N64">
            <v>13722644.697765993</v>
          </cell>
          <cell r="O64">
            <v>6974814.628958988</v>
          </cell>
          <cell r="P64">
            <v>19111120.808620803</v>
          </cell>
          <cell r="Q64">
            <v>4871868.7299877442</v>
          </cell>
          <cell r="R64">
            <v>18025318.607418831</v>
          </cell>
          <cell r="S64">
            <v>101680971.60000001</v>
          </cell>
          <cell r="T64">
            <v>101680971.60000001</v>
          </cell>
          <cell r="U64">
            <v>2813616.194151192</v>
          </cell>
          <cell r="V64">
            <v>3265934.7364159757</v>
          </cell>
          <cell r="W64">
            <v>8884480.8733106516</v>
          </cell>
          <cell r="X64">
            <v>9174106.0194118228</v>
          </cell>
          <cell r="Y64">
            <v>13267685.083304897</v>
          </cell>
          <cell r="Z64">
            <v>14066090.950867463</v>
          </cell>
          <cell r="AA64">
            <v>7149378.2063999511</v>
          </cell>
          <cell r="AB64">
            <v>19589428.232506733</v>
          </cell>
          <cell r="AC64">
            <v>4993800.4055334143</v>
          </cell>
          <cell r="AD64">
            <v>18476450.898097906</v>
          </cell>
          <cell r="AE64">
            <v>79687281.818181813</v>
          </cell>
          <cell r="AF64">
            <v>2205028.3653222509</v>
          </cell>
          <cell r="AG64">
            <v>2559509.9815172222</v>
          </cell>
          <cell r="AH64">
            <v>6962759.3051023912</v>
          </cell>
          <cell r="AI64">
            <v>7189738.2597271334</v>
          </cell>
          <cell r="AJ64">
            <v>10397872.322339261</v>
          </cell>
          <cell r="AK64">
            <v>11023582.249896131</v>
          </cell>
          <cell r="AL64">
            <v>5602960.9768024692</v>
          </cell>
          <cell r="AM64">
            <v>15352216.483155746</v>
          </cell>
          <cell r="AN64">
            <v>3913636.6814525188</v>
          </cell>
          <cell r="AO64">
            <v>14479977.192866698</v>
          </cell>
          <cell r="AP64">
            <v>34430</v>
          </cell>
          <cell r="AQ64">
            <v>187</v>
          </cell>
          <cell r="AR64">
            <v>194</v>
          </cell>
          <cell r="AS64">
            <v>1041</v>
          </cell>
          <cell r="AT64">
            <v>1076</v>
          </cell>
          <cell r="AU64">
            <v>3628</v>
          </cell>
          <cell r="AV64">
            <v>3649</v>
          </cell>
          <cell r="AW64">
            <v>7616</v>
          </cell>
          <cell r="AX64">
            <v>8196</v>
          </cell>
          <cell r="AY64">
            <v>2538</v>
          </cell>
          <cell r="AZ64">
            <v>6305</v>
          </cell>
          <cell r="BA64">
            <v>0</v>
          </cell>
          <cell r="BB64">
            <v>982.63</v>
          </cell>
          <cell r="BC64">
            <v>1099.45</v>
          </cell>
          <cell r="BD64">
            <v>557.38</v>
          </cell>
          <cell r="BE64">
            <v>556.83000000000004</v>
          </cell>
          <cell r="BF64">
            <v>238.83</v>
          </cell>
          <cell r="BG64">
            <v>251.75</v>
          </cell>
          <cell r="BH64">
            <v>61.31</v>
          </cell>
          <cell r="BI64">
            <v>156.09</v>
          </cell>
          <cell r="BJ64">
            <v>128.5</v>
          </cell>
          <cell r="BK64">
            <v>191.38</v>
          </cell>
          <cell r="BL64">
            <v>4.5071000000000003</v>
          </cell>
          <cell r="BM64">
            <v>5.0429000000000004</v>
          </cell>
          <cell r="BN64">
            <v>2.5566</v>
          </cell>
          <cell r="BO64">
            <v>2.5539999999999998</v>
          </cell>
          <cell r="BP64">
            <v>1.0953999999999999</v>
          </cell>
          <cell r="BQ64">
            <v>1.1547000000000001</v>
          </cell>
          <cell r="BR64">
            <v>0.28120000000000001</v>
          </cell>
          <cell r="BS64">
            <v>0.71589999999999998</v>
          </cell>
          <cell r="BT64">
            <v>0.58940000000000003</v>
          </cell>
          <cell r="BU64">
            <v>0.87780000000000002</v>
          </cell>
          <cell r="BV64">
            <v>5.7510596000000005</v>
          </cell>
          <cell r="BW64">
            <v>6.4347404000000008</v>
          </cell>
          <cell r="BX64">
            <v>3.2622216000000002</v>
          </cell>
          <cell r="BY64">
            <v>3.2589039999999998</v>
          </cell>
          <cell r="BZ64">
            <v>1.3977303999999999</v>
          </cell>
          <cell r="CA64">
            <v>1.4733972000000002</v>
          </cell>
          <cell r="CB64">
            <v>0.3588112</v>
          </cell>
          <cell r="CC64">
            <v>0.91348839999999998</v>
          </cell>
          <cell r="CD64">
            <v>0.75207440000000003</v>
          </cell>
          <cell r="CE64">
            <v>1.1200728</v>
          </cell>
          <cell r="CF64">
            <v>1.1299999999999999</v>
          </cell>
          <cell r="CG64">
            <v>23</v>
          </cell>
        </row>
        <row r="65">
          <cell r="C65" t="str">
            <v>Иркутск МСЧ ИАПО</v>
          </cell>
          <cell r="D65" t="str">
            <v>Иркутск МСЧ ИАПО</v>
          </cell>
          <cell r="E65">
            <v>21</v>
          </cell>
          <cell r="F65">
            <v>0</v>
          </cell>
          <cell r="G65">
            <v>1.276</v>
          </cell>
          <cell r="H65">
            <v>212793908</v>
          </cell>
          <cell r="I65">
            <v>4276065.9405365661</v>
          </cell>
          <cell r="J65">
            <v>4175027.6106390473</v>
          </cell>
          <cell r="K65">
            <v>18050850.27889077</v>
          </cell>
          <cell r="L65">
            <v>16012786.725546207</v>
          </cell>
          <cell r="M65">
            <v>19705890.908243254</v>
          </cell>
          <cell r="N65">
            <v>17513915.153211579</v>
          </cell>
          <cell r="O65">
            <v>21765115.840170555</v>
          </cell>
          <cell r="P65">
            <v>55835800.065320164</v>
          </cell>
          <cell r="Q65">
            <v>12544878.142536001</v>
          </cell>
          <cell r="R65">
            <v>42913577.334905855</v>
          </cell>
          <cell r="S65">
            <v>185906299.60000002</v>
          </cell>
          <cell r="T65">
            <v>185906299.60000002</v>
          </cell>
          <cell r="U65">
            <v>3735762.9422866125</v>
          </cell>
          <cell r="V65">
            <v>3647491.3267805343</v>
          </cell>
          <cell r="W65">
            <v>15770032.194635062</v>
          </cell>
          <cell r="X65">
            <v>13989488.488694407</v>
          </cell>
          <cell r="Y65">
            <v>17215949.899622064</v>
          </cell>
          <cell r="Z65">
            <v>15300941.592942277</v>
          </cell>
          <cell r="AA65">
            <v>19014981.134758111</v>
          </cell>
          <cell r="AB65">
            <v>48780658.586095944</v>
          </cell>
          <cell r="AC65">
            <v>10959768.051309954</v>
          </cell>
          <cell r="AD65">
            <v>37491225.382875055</v>
          </cell>
          <cell r="AE65">
            <v>145694592.16300943</v>
          </cell>
          <cell r="AF65">
            <v>2927713.9046133328</v>
          </cell>
          <cell r="AG65">
            <v>2858535.5225552777</v>
          </cell>
          <cell r="AH65">
            <v>12358959.400184218</v>
          </cell>
          <cell r="AI65">
            <v>10963548.97233104</v>
          </cell>
          <cell r="AJ65">
            <v>13492123.745785316</v>
          </cell>
          <cell r="AK65">
            <v>11991333.536788618</v>
          </cell>
          <cell r="AL65">
            <v>14902022.832882533</v>
          </cell>
          <cell r="AM65">
            <v>38229356.258695878</v>
          </cell>
          <cell r="AN65">
            <v>8589159.9148197137</v>
          </cell>
          <cell r="AO65">
            <v>29381838.07435349</v>
          </cell>
          <cell r="AP65">
            <v>64254</v>
          </cell>
          <cell r="AQ65">
            <v>364</v>
          </cell>
          <cell r="AR65">
            <v>329</v>
          </cell>
          <cell r="AS65">
            <v>1805</v>
          </cell>
          <cell r="AT65">
            <v>1726</v>
          </cell>
          <cell r="AU65">
            <v>5342</v>
          </cell>
          <cell r="AV65">
            <v>5030</v>
          </cell>
          <cell r="AW65">
            <v>19008</v>
          </cell>
          <cell r="AX65">
            <v>16948</v>
          </cell>
          <cell r="AY65">
            <v>3948</v>
          </cell>
          <cell r="AZ65">
            <v>9754</v>
          </cell>
          <cell r="BA65">
            <v>0</v>
          </cell>
          <cell r="BB65">
            <v>670.26</v>
          </cell>
          <cell r="BC65">
            <v>724.05</v>
          </cell>
          <cell r="BD65">
            <v>570.59</v>
          </cell>
          <cell r="BE65">
            <v>529.33000000000004</v>
          </cell>
          <cell r="BF65">
            <v>210.47</v>
          </cell>
          <cell r="BG65">
            <v>198.66</v>
          </cell>
          <cell r="BH65">
            <v>65.33</v>
          </cell>
          <cell r="BI65">
            <v>187.97</v>
          </cell>
          <cell r="BJ65">
            <v>181.3</v>
          </cell>
          <cell r="BK65">
            <v>251.02</v>
          </cell>
          <cell r="BL65">
            <v>3.0743</v>
          </cell>
          <cell r="BM65">
            <v>3.3210000000000002</v>
          </cell>
          <cell r="BN65">
            <v>2.6171000000000002</v>
          </cell>
          <cell r="BO65">
            <v>2.4279000000000002</v>
          </cell>
          <cell r="BP65">
            <v>0.96540000000000004</v>
          </cell>
          <cell r="BQ65">
            <v>0.91120000000000001</v>
          </cell>
          <cell r="BR65">
            <v>0.29970000000000002</v>
          </cell>
          <cell r="BS65">
            <v>0.86219999999999997</v>
          </cell>
          <cell r="BT65">
            <v>0.83160000000000001</v>
          </cell>
          <cell r="BU65">
            <v>1.1514</v>
          </cell>
          <cell r="BV65">
            <v>3.9228068</v>
          </cell>
          <cell r="BW65">
            <v>4.2375959999999999</v>
          </cell>
          <cell r="BX65">
            <v>3.3394196000000003</v>
          </cell>
          <cell r="BY65">
            <v>3.0980004000000001</v>
          </cell>
          <cell r="BZ65">
            <v>1.2318504000000001</v>
          </cell>
          <cell r="CA65">
            <v>1.1626912</v>
          </cell>
          <cell r="CB65">
            <v>0.38241720000000001</v>
          </cell>
          <cell r="CC65">
            <v>1.1001672</v>
          </cell>
          <cell r="CD65">
            <v>1.0611216000000001</v>
          </cell>
          <cell r="CE65">
            <v>1.4691863999999999</v>
          </cell>
          <cell r="CF65">
            <v>1.1100000000000001</v>
          </cell>
          <cell r="CG65">
            <v>24</v>
          </cell>
        </row>
        <row r="66">
          <cell r="C66" t="str">
            <v>Узл.п-ка на ст. Коршуниха</v>
          </cell>
          <cell r="D66" t="str">
            <v>Узл.п-ка на ст. Коршуниха</v>
          </cell>
          <cell r="E66">
            <v>168</v>
          </cell>
          <cell r="F66">
            <v>0</v>
          </cell>
          <cell r="G66">
            <v>1.629</v>
          </cell>
          <cell r="H66">
            <v>8340297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3245287.5326178763</v>
          </cell>
          <cell r="P66">
            <v>1829289.8214946049</v>
          </cell>
          <cell r="Q66">
            <v>757445.07081219577</v>
          </cell>
          <cell r="R66">
            <v>2508274.5750753223</v>
          </cell>
          <cell r="S66">
            <v>9010347.6000000015</v>
          </cell>
          <cell r="T66">
            <v>9010347.6000000015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3506010.4850982418</v>
          </cell>
          <cell r="AB66">
            <v>1976253.0222614789</v>
          </cell>
          <cell r="AC66">
            <v>818297.40306903934</v>
          </cell>
          <cell r="AD66">
            <v>2709786.6895712414</v>
          </cell>
          <cell r="AE66">
            <v>5531213.9963167598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2152247.0749528804</v>
          </cell>
          <cell r="AM66">
            <v>1213169.4427633388</v>
          </cell>
          <cell r="AN66">
            <v>502331.12527258397</v>
          </cell>
          <cell r="AO66">
            <v>1663466.3533279567</v>
          </cell>
          <cell r="AP66">
            <v>3118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1623</v>
          </cell>
          <cell r="AX66">
            <v>617</v>
          </cell>
          <cell r="AY66">
            <v>309</v>
          </cell>
          <cell r="AZ66">
            <v>569</v>
          </cell>
          <cell r="BA66">
            <v>0</v>
          </cell>
          <cell r="BB66" t="e">
            <v>#DIV/0!</v>
          </cell>
          <cell r="BC66" t="e">
            <v>#DIV/0!</v>
          </cell>
          <cell r="BD66" t="e">
            <v>#DIV/0!</v>
          </cell>
          <cell r="BE66" t="e">
            <v>#DIV/0!</v>
          </cell>
          <cell r="BF66" t="e">
            <v>#DIV/0!</v>
          </cell>
          <cell r="BG66" t="e">
            <v>#DIV/0!</v>
          </cell>
          <cell r="BH66">
            <v>110.51</v>
          </cell>
          <cell r="BI66">
            <v>163.85</v>
          </cell>
          <cell r="BJ66">
            <v>135.47</v>
          </cell>
          <cell r="BK66">
            <v>243.62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0.50690000000000002</v>
          </cell>
          <cell r="BS66">
            <v>0.75149999999999995</v>
          </cell>
          <cell r="BT66">
            <v>0.62139999999999995</v>
          </cell>
          <cell r="BU66">
            <v>1.1173999999999999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0.82574009999999998</v>
          </cell>
          <cell r="CC66">
            <v>1.2241934999999999</v>
          </cell>
          <cell r="CD66">
            <v>1.0122605999999998</v>
          </cell>
          <cell r="CE66">
            <v>1.8202445999999999</v>
          </cell>
          <cell r="CF66">
            <v>1.1200000000000001</v>
          </cell>
          <cell r="CG66">
            <v>24</v>
          </cell>
        </row>
        <row r="67">
          <cell r="C67" t="str">
            <v>Усолье ГБ</v>
          </cell>
          <cell r="D67" t="str">
            <v>Усолье ГБ</v>
          </cell>
          <cell r="E67">
            <v>177</v>
          </cell>
          <cell r="F67">
            <v>0</v>
          </cell>
          <cell r="G67">
            <v>1.276</v>
          </cell>
          <cell r="H67">
            <v>335266882</v>
          </cell>
          <cell r="I67">
            <v>7578707.4114808105</v>
          </cell>
          <cell r="J67">
            <v>6850573.1923949625</v>
          </cell>
          <cell r="K67">
            <v>29505672.899045285</v>
          </cell>
          <cell r="L67">
            <v>27942812.682087455</v>
          </cell>
          <cell r="M67">
            <v>45539509.65949668</v>
          </cell>
          <cell r="N67">
            <v>40391762.636241697</v>
          </cell>
          <cell r="O67">
            <v>26894505.33111899</v>
          </cell>
          <cell r="P67">
            <v>63077553.574212357</v>
          </cell>
          <cell r="Q67">
            <v>18846956.69552923</v>
          </cell>
          <cell r="R67">
            <v>68638827.918392524</v>
          </cell>
          <cell r="S67">
            <v>329508985.60000002</v>
          </cell>
          <cell r="T67">
            <v>329508985.60000002</v>
          </cell>
          <cell r="U67">
            <v>7448550.1711924048</v>
          </cell>
          <cell r="V67">
            <v>6732920.9790683053</v>
          </cell>
          <cell r="W67">
            <v>28998940.451296419</v>
          </cell>
          <cell r="X67">
            <v>27462920.902773369</v>
          </cell>
          <cell r="Y67">
            <v>44757411.000774458</v>
          </cell>
          <cell r="Z67">
            <v>39698071.737559766</v>
          </cell>
          <cell r="AA67">
            <v>26432617.254068095</v>
          </cell>
          <cell r="AB67">
            <v>61994255.347798921</v>
          </cell>
          <cell r="AC67">
            <v>18523277.770069055</v>
          </cell>
          <cell r="AD67">
            <v>67460019.985399216</v>
          </cell>
          <cell r="AE67">
            <v>258235882.13166144</v>
          </cell>
          <cell r="AF67">
            <v>5837421.7642573705</v>
          </cell>
          <cell r="AG67">
            <v>5276583.8393952232</v>
          </cell>
          <cell r="AH67">
            <v>22726442.35995017</v>
          </cell>
          <cell r="AI67">
            <v>21522665.284305148</v>
          </cell>
          <cell r="AJ67">
            <v>35076340.909697853</v>
          </cell>
          <cell r="AK67">
            <v>31111341.487115804</v>
          </cell>
          <cell r="AL67">
            <v>20715217.283752427</v>
          </cell>
          <cell r="AM67">
            <v>48584839.614262477</v>
          </cell>
          <cell r="AN67">
            <v>14516675.368392676</v>
          </cell>
          <cell r="AO67">
            <v>52868354.220532298</v>
          </cell>
          <cell r="AP67">
            <v>119809</v>
          </cell>
          <cell r="AQ67">
            <v>687</v>
          </cell>
          <cell r="AR67">
            <v>648</v>
          </cell>
          <cell r="AS67">
            <v>3366</v>
          </cell>
          <cell r="AT67">
            <v>3218</v>
          </cell>
          <cell r="AU67">
            <v>11109</v>
          </cell>
          <cell r="AV67">
            <v>10590</v>
          </cell>
          <cell r="AW67">
            <v>30201</v>
          </cell>
          <cell r="AX67">
            <v>29076</v>
          </cell>
          <cell r="AY67">
            <v>8440</v>
          </cell>
          <cell r="AZ67">
            <v>22474</v>
          </cell>
          <cell r="BA67">
            <v>0</v>
          </cell>
          <cell r="BB67">
            <v>708.08</v>
          </cell>
          <cell r="BC67">
            <v>678.57</v>
          </cell>
          <cell r="BD67">
            <v>562.65</v>
          </cell>
          <cell r="BE67">
            <v>557.35</v>
          </cell>
          <cell r="BF67">
            <v>263.12</v>
          </cell>
          <cell r="BG67">
            <v>244.82</v>
          </cell>
          <cell r="BH67">
            <v>57.16</v>
          </cell>
          <cell r="BI67">
            <v>139.25</v>
          </cell>
          <cell r="BJ67">
            <v>143.33000000000001</v>
          </cell>
          <cell r="BK67">
            <v>196.04</v>
          </cell>
          <cell r="BL67">
            <v>3.2477999999999998</v>
          </cell>
          <cell r="BM67">
            <v>3.1124000000000001</v>
          </cell>
          <cell r="BN67">
            <v>2.5807000000000002</v>
          </cell>
          <cell r="BO67">
            <v>2.5564</v>
          </cell>
          <cell r="BP67">
            <v>1.2069000000000001</v>
          </cell>
          <cell r="BQ67">
            <v>1.1229</v>
          </cell>
          <cell r="BR67">
            <v>0.26219999999999999</v>
          </cell>
          <cell r="BS67">
            <v>0.63870000000000005</v>
          </cell>
          <cell r="BT67">
            <v>0.65739999999999998</v>
          </cell>
          <cell r="BU67">
            <v>0.8992</v>
          </cell>
          <cell r="BV67">
            <v>4.1441927999999999</v>
          </cell>
          <cell r="BW67">
            <v>3.9714224000000002</v>
          </cell>
          <cell r="BX67">
            <v>3.2929732000000005</v>
          </cell>
          <cell r="BY67">
            <v>3.2619663999999999</v>
          </cell>
          <cell r="BZ67">
            <v>1.5400044000000002</v>
          </cell>
          <cell r="CA67">
            <v>1.4328204</v>
          </cell>
          <cell r="CB67">
            <v>0.33456720000000001</v>
          </cell>
          <cell r="CC67">
            <v>0.81498120000000007</v>
          </cell>
          <cell r="CD67">
            <v>0.83884239999999999</v>
          </cell>
          <cell r="CE67">
            <v>1.1473792</v>
          </cell>
          <cell r="CF67">
            <v>1.05</v>
          </cell>
          <cell r="CG67">
            <v>25</v>
          </cell>
        </row>
        <row r="68">
          <cell r="C68" t="str">
            <v>Тулун ГБ</v>
          </cell>
          <cell r="D68" t="str">
            <v>Тулун ГБ</v>
          </cell>
          <cell r="E68">
            <v>165</v>
          </cell>
          <cell r="F68">
            <v>0</v>
          </cell>
          <cell r="G68">
            <v>1.276</v>
          </cell>
          <cell r="H68">
            <v>178086814</v>
          </cell>
          <cell r="I68">
            <v>5074827.6785110338</v>
          </cell>
          <cell r="J68">
            <v>5141256.3622656101</v>
          </cell>
          <cell r="K68">
            <v>11793253.62298418</v>
          </cell>
          <cell r="L68">
            <v>11522656.466431435</v>
          </cell>
          <cell r="M68">
            <v>21069738.909731779</v>
          </cell>
          <cell r="N68">
            <v>19912558.754592068</v>
          </cell>
          <cell r="O68">
            <v>18262846.621521994</v>
          </cell>
          <cell r="P68">
            <v>39081286.803454101</v>
          </cell>
          <cell r="Q68">
            <v>10558978.037220685</v>
          </cell>
          <cell r="R68">
            <v>35669410.743287116</v>
          </cell>
          <cell r="S68">
            <v>175154980</v>
          </cell>
          <cell r="T68">
            <v>175154980</v>
          </cell>
          <cell r="U68">
            <v>4991281.0531443758</v>
          </cell>
          <cell r="V68">
            <v>5056616.1249170629</v>
          </cell>
          <cell r="W68">
            <v>11599101.899081206</v>
          </cell>
          <cell r="X68">
            <v>11332959.569508996</v>
          </cell>
          <cell r="Y68">
            <v>20722868.888761699</v>
          </cell>
          <cell r="Z68">
            <v>19584739.330613207</v>
          </cell>
          <cell r="AA68">
            <v>17962186.322990496</v>
          </cell>
          <cell r="AB68">
            <v>38437893.601899505</v>
          </cell>
          <cell r="AC68">
            <v>10385146.12839235</v>
          </cell>
          <cell r="AD68">
            <v>35082187.080691107</v>
          </cell>
          <cell r="AE68">
            <v>137268793.10344827</v>
          </cell>
          <cell r="AF68">
            <v>3911662.2673545266</v>
          </cell>
          <cell r="AG68">
            <v>3962865.3016591403</v>
          </cell>
          <cell r="AH68">
            <v>9090205.250063641</v>
          </cell>
          <cell r="AI68">
            <v>8881629.7566684913</v>
          </cell>
          <cell r="AJ68">
            <v>16240492.859531112</v>
          </cell>
          <cell r="AK68">
            <v>15348541.795151416</v>
          </cell>
          <cell r="AL68">
            <v>14076948.528989416</v>
          </cell>
          <cell r="AM68">
            <v>30123741.06731936</v>
          </cell>
          <cell r="AN68">
            <v>8138829.2542259796</v>
          </cell>
          <cell r="AO68">
            <v>27493877.022485193</v>
          </cell>
          <cell r="AP68">
            <v>63804</v>
          </cell>
          <cell r="AQ68">
            <v>396</v>
          </cell>
          <cell r="AR68">
            <v>360</v>
          </cell>
          <cell r="AS68">
            <v>1979</v>
          </cell>
          <cell r="AT68">
            <v>1901</v>
          </cell>
          <cell r="AU68">
            <v>6604</v>
          </cell>
          <cell r="AV68">
            <v>6327</v>
          </cell>
          <cell r="AW68">
            <v>16451</v>
          </cell>
          <cell r="AX68">
            <v>14875</v>
          </cell>
          <cell r="AY68">
            <v>4542</v>
          </cell>
          <cell r="AZ68">
            <v>10369</v>
          </cell>
          <cell r="BA68">
            <v>0</v>
          </cell>
          <cell r="BB68">
            <v>823.16</v>
          </cell>
          <cell r="BC68">
            <v>917.33</v>
          </cell>
          <cell r="BD68">
            <v>382.78</v>
          </cell>
          <cell r="BE68">
            <v>389.34</v>
          </cell>
          <cell r="BF68">
            <v>204.93</v>
          </cell>
          <cell r="BG68">
            <v>202.16</v>
          </cell>
          <cell r="BH68">
            <v>71.31</v>
          </cell>
          <cell r="BI68">
            <v>168.76</v>
          </cell>
          <cell r="BJ68">
            <v>149.33000000000001</v>
          </cell>
          <cell r="BK68">
            <v>220.96</v>
          </cell>
          <cell r="BL68">
            <v>3.7755999999999998</v>
          </cell>
          <cell r="BM68">
            <v>4.2074999999999996</v>
          </cell>
          <cell r="BN68">
            <v>1.7557</v>
          </cell>
          <cell r="BO68">
            <v>1.7858000000000001</v>
          </cell>
          <cell r="BP68">
            <v>0.94</v>
          </cell>
          <cell r="BQ68">
            <v>0.92730000000000001</v>
          </cell>
          <cell r="BR68">
            <v>0.3271</v>
          </cell>
          <cell r="BS68">
            <v>0.77410000000000001</v>
          </cell>
          <cell r="BT68">
            <v>0.68489999999999995</v>
          </cell>
          <cell r="BU68">
            <v>1.0135000000000001</v>
          </cell>
          <cell r="BV68">
            <v>4.8176655999999998</v>
          </cell>
          <cell r="BW68">
            <v>5.3687699999999996</v>
          </cell>
          <cell r="BX68">
            <v>2.2402732000000003</v>
          </cell>
          <cell r="BY68">
            <v>2.2786808000000001</v>
          </cell>
          <cell r="BZ68">
            <v>1.1994400000000001</v>
          </cell>
          <cell r="CA68">
            <v>1.1832348000000001</v>
          </cell>
          <cell r="CB68">
            <v>0.41737960000000002</v>
          </cell>
          <cell r="CC68">
            <v>0.98775160000000006</v>
          </cell>
          <cell r="CD68">
            <v>0.87393239999999994</v>
          </cell>
          <cell r="CE68">
            <v>1.2932260000000002</v>
          </cell>
          <cell r="CF68">
            <v>1.05</v>
          </cell>
          <cell r="CG68">
            <v>25</v>
          </cell>
        </row>
        <row r="69">
          <cell r="C69" t="str">
            <v>Иркутск П6</v>
          </cell>
          <cell r="D69" t="str">
            <v>Иркутск П6</v>
          </cell>
          <cell r="E69">
            <v>10</v>
          </cell>
          <cell r="F69">
            <v>0</v>
          </cell>
          <cell r="G69">
            <v>1.276</v>
          </cell>
          <cell r="H69">
            <v>114310076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353250.87874090835</v>
          </cell>
          <cell r="N69">
            <v>463161.96586764808</v>
          </cell>
          <cell r="O69">
            <v>15856165.650083764</v>
          </cell>
          <cell r="P69">
            <v>46956371.925497212</v>
          </cell>
          <cell r="Q69">
            <v>11786872.606024439</v>
          </cell>
          <cell r="R69">
            <v>38894252.973786026</v>
          </cell>
          <cell r="S69">
            <v>117815726</v>
          </cell>
          <cell r="T69">
            <v>117815726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364084.34142759279</v>
          </cell>
          <cell r="Z69">
            <v>477366.17080268741</v>
          </cell>
          <cell r="AA69">
            <v>16342440.955431441</v>
          </cell>
          <cell r="AB69">
            <v>48396425.252385207</v>
          </cell>
          <cell r="AC69">
            <v>12148351.238505704</v>
          </cell>
          <cell r="AD69">
            <v>40087058.041447371</v>
          </cell>
          <cell r="AE69">
            <v>92332073.667711601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285332.5559777373</v>
          </cell>
          <cell r="AK69">
            <v>374111.41912436316</v>
          </cell>
          <cell r="AL69">
            <v>12807555.607704891</v>
          </cell>
          <cell r="AM69">
            <v>37928232.956414737</v>
          </cell>
          <cell r="AN69">
            <v>9520651.4408351909</v>
          </cell>
          <cell r="AO69">
            <v>31416189.687654678</v>
          </cell>
          <cell r="AP69">
            <v>43178</v>
          </cell>
          <cell r="AQ69">
            <v>0</v>
          </cell>
          <cell r="AR69">
            <v>1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14957</v>
          </cell>
          <cell r="AX69">
            <v>16106</v>
          </cell>
          <cell r="AY69">
            <v>3397</v>
          </cell>
          <cell r="AZ69">
            <v>8717</v>
          </cell>
          <cell r="BA69">
            <v>0</v>
          </cell>
          <cell r="BB69" t="e">
            <v>#DIV/0!</v>
          </cell>
          <cell r="BC69">
            <v>0</v>
          </cell>
          <cell r="BD69" t="e">
            <v>#DIV/0!</v>
          </cell>
          <cell r="BE69" t="e">
            <v>#DIV/0!</v>
          </cell>
          <cell r="BF69" t="e">
            <v>#DIV/0!</v>
          </cell>
          <cell r="BG69" t="e">
            <v>#DIV/0!</v>
          </cell>
          <cell r="BH69">
            <v>71.36</v>
          </cell>
          <cell r="BI69">
            <v>196.24</v>
          </cell>
          <cell r="BJ69">
            <v>233.56</v>
          </cell>
          <cell r="BK69">
            <v>300.33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0.32729999999999998</v>
          </cell>
          <cell r="BS69">
            <v>0.90010000000000001</v>
          </cell>
          <cell r="BT69">
            <v>1.0712999999999999</v>
          </cell>
          <cell r="BU69">
            <v>1.3774999999999999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0.41763479999999997</v>
          </cell>
          <cell r="CC69">
            <v>1.1485276</v>
          </cell>
          <cell r="CD69">
            <v>1.3669787999999998</v>
          </cell>
          <cell r="CE69">
            <v>1.75769</v>
          </cell>
          <cell r="CF69">
            <v>1.04</v>
          </cell>
          <cell r="CG69">
            <v>25</v>
          </cell>
        </row>
        <row r="70">
          <cell r="C70" t="str">
            <v>Шелехов РБ</v>
          </cell>
          <cell r="D70" t="str">
            <v>Шелехов ЦРБ</v>
          </cell>
          <cell r="E70">
            <v>188</v>
          </cell>
          <cell r="F70">
            <v>0</v>
          </cell>
          <cell r="G70">
            <v>1.276</v>
          </cell>
          <cell r="H70">
            <v>178378505</v>
          </cell>
          <cell r="I70">
            <v>6329264.3923059152</v>
          </cell>
          <cell r="J70">
            <v>5507600.4321249556</v>
          </cell>
          <cell r="K70">
            <v>13706495.788373346</v>
          </cell>
          <cell r="L70">
            <v>12441340.471109323</v>
          </cell>
          <cell r="M70">
            <v>20269237.095958337</v>
          </cell>
          <cell r="N70">
            <v>18619979.644552514</v>
          </cell>
          <cell r="O70">
            <v>17619605.409979284</v>
          </cell>
          <cell r="P70">
            <v>38003407.932622664</v>
          </cell>
          <cell r="Q70">
            <v>11540677.835784269</v>
          </cell>
          <cell r="R70">
            <v>34340895.997189388</v>
          </cell>
          <cell r="S70">
            <v>176274258</v>
          </cell>
          <cell r="T70">
            <v>176274258</v>
          </cell>
          <cell r="U70">
            <v>6254601.0487056505</v>
          </cell>
          <cell r="V70">
            <v>5442629.870304754</v>
          </cell>
          <cell r="W70">
            <v>13544806.729239248</v>
          </cell>
          <cell r="X70">
            <v>12294575.851895195</v>
          </cell>
          <cell r="Y70">
            <v>20030130.476293266</v>
          </cell>
          <cell r="Z70">
            <v>18400328.536325596</v>
          </cell>
          <cell r="AA70">
            <v>17411755.244259302</v>
          </cell>
          <cell r="AB70">
            <v>37555099.672992401</v>
          </cell>
          <cell r="AC70">
            <v>11404537.908420738</v>
          </cell>
          <cell r="AD70">
            <v>33935792.661563843</v>
          </cell>
          <cell r="AE70">
            <v>138145970.21943575</v>
          </cell>
          <cell r="AF70">
            <v>4901724.9598006662</v>
          </cell>
          <cell r="AG70">
            <v>4265383.9108971423</v>
          </cell>
          <cell r="AH70">
            <v>10615052.295642044</v>
          </cell>
          <cell r="AI70">
            <v>9635247.5328332242</v>
          </cell>
          <cell r="AJ70">
            <v>15697594.417157732</v>
          </cell>
          <cell r="AK70">
            <v>14420320.169534165</v>
          </cell>
          <cell r="AL70">
            <v>13645576.210234562</v>
          </cell>
          <cell r="AM70">
            <v>29431896.29544859</v>
          </cell>
          <cell r="AN70">
            <v>8937725.6335585713</v>
          </cell>
          <cell r="AO70">
            <v>26595448.794329032</v>
          </cell>
          <cell r="AP70">
            <v>68943</v>
          </cell>
          <cell r="AQ70">
            <v>506</v>
          </cell>
          <cell r="AR70">
            <v>455</v>
          </cell>
          <cell r="AS70">
            <v>2219</v>
          </cell>
          <cell r="AT70">
            <v>2105</v>
          </cell>
          <cell r="AU70">
            <v>6383</v>
          </cell>
          <cell r="AV70">
            <v>5914</v>
          </cell>
          <cell r="AW70">
            <v>18411</v>
          </cell>
          <cell r="AX70">
            <v>17461</v>
          </cell>
          <cell r="AY70">
            <v>4672</v>
          </cell>
          <cell r="AZ70">
            <v>10817</v>
          </cell>
          <cell r="BA70">
            <v>0</v>
          </cell>
          <cell r="BB70">
            <v>807.27</v>
          </cell>
          <cell r="BC70">
            <v>781.21</v>
          </cell>
          <cell r="BD70">
            <v>398.64</v>
          </cell>
          <cell r="BE70">
            <v>381.44</v>
          </cell>
          <cell r="BF70">
            <v>204.94</v>
          </cell>
          <cell r="BG70">
            <v>203.19</v>
          </cell>
          <cell r="BH70">
            <v>61.76</v>
          </cell>
          <cell r="BI70">
            <v>140.46</v>
          </cell>
          <cell r="BJ70">
            <v>159.41999999999999</v>
          </cell>
          <cell r="BK70">
            <v>204.89</v>
          </cell>
          <cell r="BL70">
            <v>3.7027000000000001</v>
          </cell>
          <cell r="BM70">
            <v>3.5832000000000002</v>
          </cell>
          <cell r="BN70">
            <v>1.8285</v>
          </cell>
          <cell r="BO70">
            <v>1.7496</v>
          </cell>
          <cell r="BP70">
            <v>0.94</v>
          </cell>
          <cell r="BQ70">
            <v>0.93200000000000005</v>
          </cell>
          <cell r="BR70">
            <v>0.2833</v>
          </cell>
          <cell r="BS70">
            <v>0.64429999999999998</v>
          </cell>
          <cell r="BT70">
            <v>0.73119999999999996</v>
          </cell>
          <cell r="BU70">
            <v>0.93979999999999997</v>
          </cell>
          <cell r="BV70">
            <v>4.7246452000000003</v>
          </cell>
          <cell r="BW70">
            <v>4.5721632000000003</v>
          </cell>
          <cell r="BX70">
            <v>2.3331659999999999</v>
          </cell>
          <cell r="BY70">
            <v>2.2324896000000001</v>
          </cell>
          <cell r="BZ70">
            <v>1.1994400000000001</v>
          </cell>
          <cell r="CA70">
            <v>1.1892320000000001</v>
          </cell>
          <cell r="CB70">
            <v>0.3614908</v>
          </cell>
          <cell r="CC70">
            <v>0.82212680000000005</v>
          </cell>
          <cell r="CD70">
            <v>0.93301119999999993</v>
          </cell>
          <cell r="CE70">
            <v>1.1991848000000001</v>
          </cell>
          <cell r="CF70">
            <v>0.98</v>
          </cell>
          <cell r="CG70">
            <v>26</v>
          </cell>
        </row>
        <row r="71">
          <cell r="C71" t="str">
            <v>Иркутск ГКБ3</v>
          </cell>
          <cell r="D71" t="str">
            <v>Иркутск ГКБ3</v>
          </cell>
          <cell r="E71">
            <v>9</v>
          </cell>
          <cell r="F71">
            <v>0</v>
          </cell>
          <cell r="G71">
            <v>1.276</v>
          </cell>
          <cell r="H71">
            <v>50093400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143284.64280959996</v>
          </cell>
          <cell r="N71">
            <v>142670.32434803064</v>
          </cell>
          <cell r="O71">
            <v>7599811.3342736838</v>
          </cell>
          <cell r="P71">
            <v>12646649.881258696</v>
          </cell>
          <cell r="Q71">
            <v>6821960.841492258</v>
          </cell>
          <cell r="R71">
            <v>22739022.975817733</v>
          </cell>
          <cell r="S71">
            <v>52965631.199999996</v>
          </cell>
          <cell r="T71">
            <v>52965631.199999996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151500.22852665227</v>
          </cell>
          <cell r="Z71">
            <v>150850.68656953154</v>
          </cell>
          <cell r="AA71">
            <v>8035565.6497806059</v>
          </cell>
          <cell r="AB71">
            <v>13371777.390360244</v>
          </cell>
          <cell r="AC71">
            <v>7213115.1407435024</v>
          </cell>
          <cell r="AD71">
            <v>24042822.104019459</v>
          </cell>
          <cell r="AE71">
            <v>41509115.360501558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118730.58661963344</v>
          </cell>
          <cell r="AK71">
            <v>118221.54119869243</v>
          </cell>
          <cell r="AL71">
            <v>6297465.2427747697</v>
          </cell>
          <cell r="AM71">
            <v>10479449.365486084</v>
          </cell>
          <cell r="AN71">
            <v>5652911.5523068197</v>
          </cell>
          <cell r="AO71">
            <v>18842337.072115563</v>
          </cell>
          <cell r="AP71">
            <v>20772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6947</v>
          </cell>
          <cell r="AX71">
            <v>7234</v>
          </cell>
          <cell r="AY71">
            <v>1675</v>
          </cell>
          <cell r="AZ71">
            <v>4916</v>
          </cell>
          <cell r="BA71">
            <v>0</v>
          </cell>
          <cell r="BB71" t="e">
            <v>#DIV/0!</v>
          </cell>
          <cell r="BC71" t="e">
            <v>#DIV/0!</v>
          </cell>
          <cell r="BD71" t="e">
            <v>#DIV/0!</v>
          </cell>
          <cell r="BE71" t="e">
            <v>#DIV/0!</v>
          </cell>
          <cell r="BF71" t="e">
            <v>#DIV/0!</v>
          </cell>
          <cell r="BG71" t="e">
            <v>#DIV/0!</v>
          </cell>
          <cell r="BH71">
            <v>75.540000000000006</v>
          </cell>
          <cell r="BI71">
            <v>120.72</v>
          </cell>
          <cell r="BJ71">
            <v>281.24</v>
          </cell>
          <cell r="BK71">
            <v>319.39999999999998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0.34649999999999997</v>
          </cell>
          <cell r="BS71">
            <v>0.55369999999999997</v>
          </cell>
          <cell r="BT71">
            <v>1.29</v>
          </cell>
          <cell r="BU71">
            <v>1.4650000000000001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0.44213399999999997</v>
          </cell>
          <cell r="CC71">
            <v>0.70652119999999996</v>
          </cell>
          <cell r="CD71">
            <v>1.6460400000000002</v>
          </cell>
          <cell r="CE71">
            <v>1.8693400000000002</v>
          </cell>
          <cell r="CF71">
            <v>0.99</v>
          </cell>
          <cell r="CG71">
            <v>26</v>
          </cell>
        </row>
        <row r="72">
          <cell r="C72" t="str">
            <v>Братск ГБ5</v>
          </cell>
          <cell r="D72" t="str">
            <v>Братск ГБ5</v>
          </cell>
          <cell r="E72">
            <v>121</v>
          </cell>
          <cell r="F72">
            <v>0</v>
          </cell>
          <cell r="G72">
            <v>1.5780000000000001</v>
          </cell>
          <cell r="H72">
            <v>121924829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149733.75427092603</v>
          </cell>
          <cell r="N72">
            <v>291233.51518661383</v>
          </cell>
          <cell r="O72">
            <v>25445941.726031229</v>
          </cell>
          <cell r="P72">
            <v>30821193.356396917</v>
          </cell>
          <cell r="Q72">
            <v>18375364.008624032</v>
          </cell>
          <cell r="R72">
            <v>46841362.639490284</v>
          </cell>
          <cell r="S72">
            <v>112497594.80000001</v>
          </cell>
          <cell r="T72">
            <v>112497594.80000001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138156.3325042958</v>
          </cell>
          <cell r="Z72">
            <v>268715.32445326075</v>
          </cell>
          <cell r="AA72">
            <v>23478460.171549425</v>
          </cell>
          <cell r="AB72">
            <v>28438097.06274341</v>
          </cell>
          <cell r="AC72">
            <v>16954579.895655956</v>
          </cell>
          <cell r="AD72">
            <v>43219586.013093665</v>
          </cell>
          <cell r="AE72">
            <v>71291251.457541198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87551.541510960582</v>
          </cell>
          <cell r="AK72">
            <v>170288.54528090035</v>
          </cell>
          <cell r="AL72">
            <v>14878618.61314919</v>
          </cell>
          <cell r="AM72">
            <v>18021607.7710668</v>
          </cell>
          <cell r="AN72">
            <v>10744347.20890745</v>
          </cell>
          <cell r="AO72">
            <v>27388837.777625896</v>
          </cell>
          <cell r="AP72">
            <v>46229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15902</v>
          </cell>
          <cell r="AX72">
            <v>15082</v>
          </cell>
          <cell r="AY72">
            <v>4378</v>
          </cell>
          <cell r="AZ72">
            <v>10867</v>
          </cell>
          <cell r="BA72">
            <v>0</v>
          </cell>
          <cell r="BB72" t="e">
            <v>#DIV/0!</v>
          </cell>
          <cell r="BC72" t="e">
            <v>#DIV/0!</v>
          </cell>
          <cell r="BD72" t="e">
            <v>#DIV/0!</v>
          </cell>
          <cell r="BE72" t="e">
            <v>#DIV/0!</v>
          </cell>
          <cell r="BF72" t="e">
            <v>#DIV/0!</v>
          </cell>
          <cell r="BG72" t="e">
            <v>#DIV/0!</v>
          </cell>
          <cell r="BH72">
            <v>77.97</v>
          </cell>
          <cell r="BI72">
            <v>99.58</v>
          </cell>
          <cell r="BJ72">
            <v>204.51</v>
          </cell>
          <cell r="BK72">
            <v>210.03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0.35759999999999997</v>
          </cell>
          <cell r="BS72">
            <v>0.45669999999999999</v>
          </cell>
          <cell r="BT72">
            <v>0.93799999999999994</v>
          </cell>
          <cell r="BU72">
            <v>0.96340000000000003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0.56429279999999993</v>
          </cell>
          <cell r="CC72">
            <v>0.7206726</v>
          </cell>
          <cell r="CD72">
            <v>1.480164</v>
          </cell>
          <cell r="CE72">
            <v>1.5202452000000002</v>
          </cell>
          <cell r="CF72">
            <v>0.93</v>
          </cell>
          <cell r="CG72">
            <v>27</v>
          </cell>
        </row>
        <row r="73">
          <cell r="C73" t="str">
            <v>Братск ГБ1</v>
          </cell>
          <cell r="D73" t="str">
            <v>Братск ГБ1</v>
          </cell>
          <cell r="E73">
            <v>118</v>
          </cell>
          <cell r="F73">
            <v>0</v>
          </cell>
          <cell r="G73">
            <v>1.5780000000000001</v>
          </cell>
          <cell r="H73">
            <v>159566616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863763.55245868524</v>
          </cell>
          <cell r="N73">
            <v>1094248.5169889287</v>
          </cell>
          <cell r="O73">
            <v>32802361.35791887</v>
          </cell>
          <cell r="P73">
            <v>40864709.83534757</v>
          </cell>
          <cell r="Q73">
            <v>19572080.342259105</v>
          </cell>
          <cell r="R73">
            <v>64369452.395026848</v>
          </cell>
          <cell r="S73">
            <v>154241526.39999998</v>
          </cell>
          <cell r="T73">
            <v>154241526.39999998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834937.85930707504</v>
          </cell>
          <cell r="Z73">
            <v>1057731.0326698201</v>
          </cell>
          <cell r="AA73">
            <v>31707674.275487438</v>
          </cell>
          <cell r="AB73">
            <v>39500964.417877361</v>
          </cell>
          <cell r="AC73">
            <v>18918916.891823277</v>
          </cell>
          <cell r="AD73">
            <v>62221301.922835007</v>
          </cell>
          <cell r="AE73">
            <v>97744947.021546245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529111.44442780421</v>
          </cell>
          <cell r="AK73">
            <v>670298.49979076046</v>
          </cell>
          <cell r="AL73">
            <v>20093583.191056676</v>
          </cell>
          <cell r="AM73">
            <v>25032296.842761319</v>
          </cell>
          <cell r="AN73">
            <v>11989174.202676347</v>
          </cell>
          <cell r="AO73">
            <v>39430482.840833336</v>
          </cell>
          <cell r="AP73">
            <v>62846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22378</v>
          </cell>
          <cell r="AX73">
            <v>20591</v>
          </cell>
          <cell r="AY73">
            <v>5465</v>
          </cell>
          <cell r="AZ73">
            <v>14412</v>
          </cell>
          <cell r="BA73">
            <v>0</v>
          </cell>
          <cell r="BB73" t="e">
            <v>#DIV/0!</v>
          </cell>
          <cell r="BC73" t="e">
            <v>#DIV/0!</v>
          </cell>
          <cell r="BD73" t="e">
            <v>#DIV/0!</v>
          </cell>
          <cell r="BE73" t="e">
            <v>#DIV/0!</v>
          </cell>
          <cell r="BF73" t="e">
            <v>#DIV/0!</v>
          </cell>
          <cell r="BG73" t="e">
            <v>#DIV/0!</v>
          </cell>
          <cell r="BH73">
            <v>74.83</v>
          </cell>
          <cell r="BI73">
            <v>101.31</v>
          </cell>
          <cell r="BJ73">
            <v>182.82</v>
          </cell>
          <cell r="BK73">
            <v>228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0.34320000000000001</v>
          </cell>
          <cell r="BS73">
            <v>0.4647</v>
          </cell>
          <cell r="BT73">
            <v>0.83850000000000002</v>
          </cell>
          <cell r="BU73">
            <v>1.0458000000000001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0.54156959999999998</v>
          </cell>
          <cell r="CC73">
            <v>0.73329660000000008</v>
          </cell>
          <cell r="CD73">
            <v>1.323153</v>
          </cell>
          <cell r="CE73">
            <v>1.6502724000000002</v>
          </cell>
          <cell r="CF73">
            <v>0.93</v>
          </cell>
          <cell r="CG73">
            <v>27</v>
          </cell>
        </row>
        <row r="74">
          <cell r="C74" t="str">
            <v>Узл.пол на ст. Вихоревка</v>
          </cell>
          <cell r="D74" t="str">
            <v>Узл.пол на ст. Вихоревка</v>
          </cell>
          <cell r="E74">
            <v>152</v>
          </cell>
          <cell r="F74">
            <v>0</v>
          </cell>
          <cell r="G74">
            <v>1.59</v>
          </cell>
          <cell r="H74">
            <v>12268300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5067074.7716450151</v>
          </cell>
          <cell r="P74">
            <v>2936864.3972113486</v>
          </cell>
          <cell r="Q74">
            <v>1157497.0036643369</v>
          </cell>
          <cell r="R74">
            <v>3106863.8274792992</v>
          </cell>
          <cell r="S74">
            <v>12341299.600000001</v>
          </cell>
          <cell r="T74">
            <v>12341299.600000001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5097225.194401239</v>
          </cell>
          <cell r="AB74">
            <v>2954339.510002092</v>
          </cell>
          <cell r="AC74">
            <v>1164384.4141669082</v>
          </cell>
          <cell r="AD74">
            <v>3125350.4814297622</v>
          </cell>
          <cell r="AE74">
            <v>7761823.6477987431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3205802.0090573831</v>
          </cell>
          <cell r="AM74">
            <v>1858075.1635233283</v>
          </cell>
          <cell r="AN74">
            <v>732317.24161440763</v>
          </cell>
          <cell r="AO74">
            <v>1965629.2336036239</v>
          </cell>
          <cell r="AP74">
            <v>5824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2903</v>
          </cell>
          <cell r="AX74">
            <v>1263</v>
          </cell>
          <cell r="AY74">
            <v>584</v>
          </cell>
          <cell r="AZ74">
            <v>1074</v>
          </cell>
          <cell r="BA74">
            <v>0</v>
          </cell>
          <cell r="BB74" t="e">
            <v>#DIV/0!</v>
          </cell>
          <cell r="BC74" t="e">
            <v>#DIV/0!</v>
          </cell>
          <cell r="BD74" t="e">
            <v>#DIV/0!</v>
          </cell>
          <cell r="BE74" t="e">
            <v>#DIV/0!</v>
          </cell>
          <cell r="BF74" t="e">
            <v>#DIV/0!</v>
          </cell>
          <cell r="BG74" t="e">
            <v>#DIV/0!</v>
          </cell>
          <cell r="BH74">
            <v>92.03</v>
          </cell>
          <cell r="BI74">
            <v>122.6</v>
          </cell>
          <cell r="BJ74">
            <v>104.5</v>
          </cell>
          <cell r="BK74">
            <v>152.52000000000001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0.42209999999999998</v>
          </cell>
          <cell r="BS74">
            <v>0.56230000000000002</v>
          </cell>
          <cell r="BT74">
            <v>0.4793</v>
          </cell>
          <cell r="BU74">
            <v>0.6996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0.67113900000000004</v>
          </cell>
          <cell r="CC74">
            <v>0.8940570000000001</v>
          </cell>
          <cell r="CD74">
            <v>0.76208700000000007</v>
          </cell>
          <cell r="CE74">
            <v>1.1123640000000001</v>
          </cell>
          <cell r="CF74">
            <v>0.81</v>
          </cell>
          <cell r="CG74">
            <v>28</v>
          </cell>
        </row>
        <row r="75">
          <cell r="C75" t="str">
            <v>Иркутск Больница  СО РАН</v>
          </cell>
          <cell r="D75" t="str">
            <v>Иркутск Больница  СО РАН</v>
          </cell>
          <cell r="E75">
            <v>39</v>
          </cell>
          <cell r="F75">
            <v>0</v>
          </cell>
          <cell r="G75">
            <v>1.276</v>
          </cell>
          <cell r="H75">
            <v>52402440</v>
          </cell>
          <cell r="I75">
            <v>909135.55817062908</v>
          </cell>
          <cell r="J75">
            <v>779774.74693611858</v>
          </cell>
          <cell r="K75">
            <v>3342025.7267518686</v>
          </cell>
          <cell r="L75">
            <v>3073775.3565731933</v>
          </cell>
          <cell r="M75">
            <v>3553038.7514408319</v>
          </cell>
          <cell r="N75">
            <v>3833152.8016734174</v>
          </cell>
          <cell r="O75">
            <v>4581450.436863875</v>
          </cell>
          <cell r="P75">
            <v>12485913.579962103</v>
          </cell>
          <cell r="Q75">
            <v>5150786.6265925532</v>
          </cell>
          <cell r="R75">
            <v>14693386.41503541</v>
          </cell>
          <cell r="S75">
            <v>49741154.400000006</v>
          </cell>
          <cell r="T75">
            <v>49741154.400000006</v>
          </cell>
          <cell r="U75">
            <v>862964.62854583585</v>
          </cell>
          <cell r="V75">
            <v>740173.47445215157</v>
          </cell>
          <cell r="W75">
            <v>3172299.1846016506</v>
          </cell>
          <cell r="X75">
            <v>2917672.0511911716</v>
          </cell>
          <cell r="Y75">
            <v>3372595.8013520297</v>
          </cell>
          <cell r="Z75">
            <v>3638484.1115572113</v>
          </cell>
          <cell r="AA75">
            <v>4348779.0560132982</v>
          </cell>
          <cell r="AB75">
            <v>11851809.862402434</v>
          </cell>
          <cell r="AC75">
            <v>4889201.2065620488</v>
          </cell>
          <cell r="AD75">
            <v>13947175.023322176</v>
          </cell>
          <cell r="AE75">
            <v>38982095.924764894</v>
          </cell>
          <cell r="AF75">
            <v>676304.56782589015</v>
          </cell>
          <cell r="AG75">
            <v>580073.25584024412</v>
          </cell>
          <cell r="AH75">
            <v>2486127.8876188486</v>
          </cell>
          <cell r="AI75">
            <v>2286576.84262631</v>
          </cell>
          <cell r="AJ75">
            <v>2643100.1577993962</v>
          </cell>
          <cell r="AK75">
            <v>2851476.5764554949</v>
          </cell>
          <cell r="AL75">
            <v>3408134.0564367538</v>
          </cell>
          <cell r="AM75">
            <v>9288252.2432620954</v>
          </cell>
          <cell r="AN75">
            <v>3831662.3875878123</v>
          </cell>
          <cell r="AO75">
            <v>10930387.94931205</v>
          </cell>
          <cell r="AP75">
            <v>23601</v>
          </cell>
          <cell r="AQ75">
            <v>110</v>
          </cell>
          <cell r="AR75">
            <v>90</v>
          </cell>
          <cell r="AS75">
            <v>533</v>
          </cell>
          <cell r="AT75">
            <v>490</v>
          </cell>
          <cell r="AU75">
            <v>1543</v>
          </cell>
          <cell r="AV75">
            <v>1493</v>
          </cell>
          <cell r="AW75">
            <v>5777</v>
          </cell>
          <cell r="AX75">
            <v>6863</v>
          </cell>
          <cell r="AY75">
            <v>2048</v>
          </cell>
          <cell r="AZ75">
            <v>4654</v>
          </cell>
          <cell r="BA75">
            <v>0</v>
          </cell>
          <cell r="BB75">
            <v>512.35</v>
          </cell>
          <cell r="BC75">
            <v>537.1</v>
          </cell>
          <cell r="BD75">
            <v>388.7</v>
          </cell>
          <cell r="BE75">
            <v>388.87</v>
          </cell>
          <cell r="BF75">
            <v>142.75</v>
          </cell>
          <cell r="BG75">
            <v>159.16</v>
          </cell>
          <cell r="BH75">
            <v>49.16</v>
          </cell>
          <cell r="BI75">
            <v>112.78</v>
          </cell>
          <cell r="BJ75">
            <v>155.91</v>
          </cell>
          <cell r="BK75">
            <v>195.72</v>
          </cell>
          <cell r="BL75">
            <v>2.35</v>
          </cell>
          <cell r="BM75">
            <v>2.4634999999999998</v>
          </cell>
          <cell r="BN75">
            <v>1.7828999999999999</v>
          </cell>
          <cell r="BO75">
            <v>1.7836000000000001</v>
          </cell>
          <cell r="BP75">
            <v>0.65480000000000005</v>
          </cell>
          <cell r="BQ75">
            <v>0.73</v>
          </cell>
          <cell r="BR75">
            <v>0.22550000000000001</v>
          </cell>
          <cell r="BS75">
            <v>0.51729999999999998</v>
          </cell>
          <cell r="BT75">
            <v>0.71509999999999996</v>
          </cell>
          <cell r="BU75">
            <v>0.89770000000000005</v>
          </cell>
          <cell r="BV75">
            <v>2.9986000000000002</v>
          </cell>
          <cell r="BW75">
            <v>3.1434259999999998</v>
          </cell>
          <cell r="BX75">
            <v>2.2749804</v>
          </cell>
          <cell r="BY75">
            <v>2.2758736000000002</v>
          </cell>
          <cell r="BZ75">
            <v>0.83552480000000007</v>
          </cell>
          <cell r="CA75">
            <v>0.93147999999999997</v>
          </cell>
          <cell r="CB75">
            <v>0.28773799999999999</v>
          </cell>
          <cell r="CC75">
            <v>0.66007479999999996</v>
          </cell>
          <cell r="CD75">
            <v>0.91246759999999993</v>
          </cell>
          <cell r="CE75">
            <v>1.1454652000000001</v>
          </cell>
          <cell r="CF75">
            <v>0.8</v>
          </cell>
          <cell r="CG75">
            <v>28</v>
          </cell>
        </row>
        <row r="76">
          <cell r="C76" t="str">
            <v>Иркутск КБ1</v>
          </cell>
          <cell r="D76" t="str">
            <v>Иркутск КБ1</v>
          </cell>
          <cell r="E76">
            <v>5</v>
          </cell>
          <cell r="F76">
            <v>0</v>
          </cell>
          <cell r="G76">
            <v>1.276</v>
          </cell>
          <cell r="H76">
            <v>229909881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884053.10081073502</v>
          </cell>
          <cell r="N76">
            <v>1256324.3318518302</v>
          </cell>
          <cell r="O76">
            <v>30264087.38714312</v>
          </cell>
          <cell r="P76">
            <v>94788315.121774793</v>
          </cell>
          <cell r="Q76">
            <v>22176005.856637426</v>
          </cell>
          <cell r="R76">
            <v>80541095.201782107</v>
          </cell>
          <cell r="S76">
            <v>212625872</v>
          </cell>
          <cell r="T76">
            <v>212625872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817592.35678168375</v>
          </cell>
          <cell r="Z76">
            <v>1161877.2338663111</v>
          </cell>
          <cell r="AA76">
            <v>27988914.364996377</v>
          </cell>
          <cell r="AB76">
            <v>87662383.497898251</v>
          </cell>
          <cell r="AC76">
            <v>20508873.138621822</v>
          </cell>
          <cell r="AD76">
            <v>74486231.407835558</v>
          </cell>
          <cell r="AE76">
            <v>166634695.9247649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640746.36111417215</v>
          </cell>
          <cell r="AK76">
            <v>910562.09550651337</v>
          </cell>
          <cell r="AL76">
            <v>21934885.865984622</v>
          </cell>
          <cell r="AM76">
            <v>68700927.506189853</v>
          </cell>
          <cell r="AN76">
            <v>16072784.591396412</v>
          </cell>
          <cell r="AO76">
            <v>58374789.504573323</v>
          </cell>
          <cell r="AP76">
            <v>100190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1</v>
          </cell>
          <cell r="AW76">
            <v>33453</v>
          </cell>
          <cell r="AX76">
            <v>40217</v>
          </cell>
          <cell r="AY76">
            <v>7047</v>
          </cell>
          <cell r="AZ76">
            <v>19472</v>
          </cell>
          <cell r="BA76">
            <v>0</v>
          </cell>
          <cell r="BB76" t="e">
            <v>#DIV/0!</v>
          </cell>
          <cell r="BC76" t="e">
            <v>#DIV/0!</v>
          </cell>
          <cell r="BD76" t="e">
            <v>#DIV/0!</v>
          </cell>
          <cell r="BE76" t="e">
            <v>#DIV/0!</v>
          </cell>
          <cell r="BF76" t="e">
            <v>#DIV/0!</v>
          </cell>
          <cell r="BG76">
            <v>75880.17</v>
          </cell>
          <cell r="BH76">
            <v>54.64</v>
          </cell>
          <cell r="BI76">
            <v>142.35</v>
          </cell>
          <cell r="BJ76">
            <v>190.07</v>
          </cell>
          <cell r="BK76">
            <v>249.82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348.04219999999998</v>
          </cell>
          <cell r="BR76">
            <v>0.25059999999999999</v>
          </cell>
          <cell r="BS76">
            <v>0.65290000000000004</v>
          </cell>
          <cell r="BT76">
            <v>0.87180000000000002</v>
          </cell>
          <cell r="BU76">
            <v>1.1458999999999999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0.31976559999999998</v>
          </cell>
          <cell r="CC76">
            <v>0.83310040000000007</v>
          </cell>
          <cell r="CD76">
            <v>1.1124168000000001</v>
          </cell>
          <cell r="CE76">
            <v>1.4621683999999999</v>
          </cell>
          <cell r="CF76">
            <v>0.8</v>
          </cell>
          <cell r="CG76">
            <v>29</v>
          </cell>
        </row>
        <row r="77">
          <cell r="C77" t="str">
            <v>Узл.п-ка на ст. Зима</v>
          </cell>
          <cell r="D77" t="str">
            <v>Узл.п-ка на ст. Зима</v>
          </cell>
          <cell r="E77">
            <v>167</v>
          </cell>
          <cell r="F77">
            <v>0</v>
          </cell>
          <cell r="G77">
            <v>1.276</v>
          </cell>
          <cell r="H77">
            <v>13055793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2246.4010343576592</v>
          </cell>
          <cell r="N77">
            <v>2306.9587002389317</v>
          </cell>
          <cell r="O77">
            <v>4905016.6585199498</v>
          </cell>
          <cell r="P77">
            <v>3521762.7800074988</v>
          </cell>
          <cell r="Q77">
            <v>1094034.791811059</v>
          </cell>
          <cell r="R77">
            <v>3530425.4099268955</v>
          </cell>
          <cell r="S77">
            <v>16375399.200000001</v>
          </cell>
          <cell r="T77">
            <v>16375399.200000001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2817.5778905884604</v>
          </cell>
          <cell r="Z77">
            <v>2893.5331353925144</v>
          </cell>
          <cell r="AA77">
            <v>6152181.3240999039</v>
          </cell>
          <cell r="AB77">
            <v>4417217.0476603433</v>
          </cell>
          <cell r="AC77">
            <v>1372207.4526300305</v>
          </cell>
          <cell r="AD77">
            <v>4428082.2645837413</v>
          </cell>
          <cell r="AE77">
            <v>12833384.952978056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2208.1331430944047</v>
          </cell>
          <cell r="AK77">
            <v>2267.6591970160771</v>
          </cell>
          <cell r="AL77">
            <v>4821458.7179466328</v>
          </cell>
          <cell r="AM77">
            <v>3461768.8461287958</v>
          </cell>
          <cell r="AN77">
            <v>1075397.6901489266</v>
          </cell>
          <cell r="AO77">
            <v>3470283.9064135905</v>
          </cell>
          <cell r="AP77">
            <v>7835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3841</v>
          </cell>
          <cell r="AX77">
            <v>1808</v>
          </cell>
          <cell r="AY77">
            <v>717</v>
          </cell>
          <cell r="AZ77">
            <v>1469</v>
          </cell>
          <cell r="BA77">
            <v>0</v>
          </cell>
          <cell r="BB77" t="e">
            <v>#DIV/0!</v>
          </cell>
          <cell r="BC77" t="e">
            <v>#DIV/0!</v>
          </cell>
          <cell r="BD77" t="e">
            <v>#DIV/0!</v>
          </cell>
          <cell r="BE77" t="e">
            <v>#DIV/0!</v>
          </cell>
          <cell r="BF77" t="e">
            <v>#DIV/0!</v>
          </cell>
          <cell r="BG77" t="e">
            <v>#DIV/0!</v>
          </cell>
          <cell r="BH77">
            <v>104.61</v>
          </cell>
          <cell r="BI77">
            <v>159.56</v>
          </cell>
          <cell r="BJ77">
            <v>124.99</v>
          </cell>
          <cell r="BK77">
            <v>196.86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0.4798</v>
          </cell>
          <cell r="BS77">
            <v>0.7319</v>
          </cell>
          <cell r="BT77">
            <v>0.57330000000000003</v>
          </cell>
          <cell r="BU77">
            <v>0.90290000000000004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0.61222480000000001</v>
          </cell>
          <cell r="CC77">
            <v>0.93390439999999997</v>
          </cell>
          <cell r="CD77">
            <v>0.73153080000000004</v>
          </cell>
          <cell r="CE77">
            <v>1.1521004000000001</v>
          </cell>
          <cell r="CF77">
            <v>0.8</v>
          </cell>
          <cell r="CG77">
            <v>29</v>
          </cell>
        </row>
        <row r="78">
          <cell r="C78" t="str">
            <v>Ангарск БСМП</v>
          </cell>
          <cell r="D78" t="str">
            <v>Ангарск городская БСМП</v>
          </cell>
          <cell r="E78">
            <v>87</v>
          </cell>
          <cell r="F78">
            <v>0</v>
          </cell>
          <cell r="G78">
            <v>1.276</v>
          </cell>
          <cell r="H78">
            <v>93881406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540072.67526895832</v>
          </cell>
          <cell r="N78">
            <v>618773.969843028</v>
          </cell>
          <cell r="O78">
            <v>16289055.459703073</v>
          </cell>
          <cell r="P78">
            <v>26049373.190630026</v>
          </cell>
          <cell r="Q78">
            <v>11155832.384447087</v>
          </cell>
          <cell r="R78">
            <v>39228298.320107833</v>
          </cell>
          <cell r="S78">
            <v>99134403.599999994</v>
          </cell>
          <cell r="T78">
            <v>99134403.599999994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570291.6567253439</v>
          </cell>
          <cell r="Z78">
            <v>653396.56783147203</v>
          </cell>
          <cell r="AA78">
            <v>17200485.879014082</v>
          </cell>
          <cell r="AB78">
            <v>27506928.000278741</v>
          </cell>
          <cell r="AC78">
            <v>11780040.768602548</v>
          </cell>
          <cell r="AD78">
            <v>41423260.727547817</v>
          </cell>
          <cell r="AE78">
            <v>77691538.871473342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446937.03505120997</v>
          </cell>
          <cell r="AK78">
            <v>512066.27572999377</v>
          </cell>
          <cell r="AL78">
            <v>13480004.607377807</v>
          </cell>
          <cell r="AM78">
            <v>21557153.605234124</v>
          </cell>
          <cell r="AN78">
            <v>9232006.8719455712</v>
          </cell>
          <cell r="AO78">
            <v>32463370.47613465</v>
          </cell>
          <cell r="AP78">
            <v>53068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18927</v>
          </cell>
          <cell r="AX78">
            <v>17733</v>
          </cell>
          <cell r="AY78">
            <v>4350</v>
          </cell>
          <cell r="AZ78">
            <v>12058</v>
          </cell>
          <cell r="BA78">
            <v>0</v>
          </cell>
          <cell r="BB78" t="e">
            <v>#DIV/0!</v>
          </cell>
          <cell r="BC78" t="e">
            <v>#DIV/0!</v>
          </cell>
          <cell r="BD78" t="e">
            <v>#DIV/0!</v>
          </cell>
          <cell r="BE78" t="e">
            <v>#DIV/0!</v>
          </cell>
          <cell r="BF78" t="e">
            <v>#DIV/0!</v>
          </cell>
          <cell r="BG78" t="e">
            <v>#DIV/0!</v>
          </cell>
          <cell r="BH78">
            <v>59.35</v>
          </cell>
          <cell r="BI78">
            <v>101.3</v>
          </cell>
          <cell r="BJ78">
            <v>176.86</v>
          </cell>
          <cell r="BK78">
            <v>224.36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0.2722</v>
          </cell>
          <cell r="BS78">
            <v>0.46460000000000001</v>
          </cell>
          <cell r="BT78">
            <v>0.81120000000000003</v>
          </cell>
          <cell r="BU78">
            <v>1.0290999999999999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0.3473272</v>
          </cell>
          <cell r="CC78">
            <v>0.59282960000000007</v>
          </cell>
          <cell r="CD78">
            <v>1.0350912000000001</v>
          </cell>
          <cell r="CE78">
            <v>1.3131316</v>
          </cell>
          <cell r="CF78">
            <v>0.71</v>
          </cell>
          <cell r="CG78">
            <v>30</v>
          </cell>
        </row>
        <row r="79">
          <cell r="C79" t="str">
            <v>Ангарск МСЧ28</v>
          </cell>
          <cell r="D79" t="str">
            <v>Ангарск МСЧ28</v>
          </cell>
          <cell r="E79">
            <v>140</v>
          </cell>
          <cell r="F79">
            <v>0</v>
          </cell>
          <cell r="G79">
            <v>1.276</v>
          </cell>
          <cell r="H79">
            <v>57762982</v>
          </cell>
          <cell r="I79">
            <v>1625801.0885079615</v>
          </cell>
          <cell r="J79">
            <v>1457421.8761397244</v>
          </cell>
          <cell r="K79">
            <v>5355197.3068276858</v>
          </cell>
          <cell r="L79">
            <v>4393871.1213936592</v>
          </cell>
          <cell r="M79">
            <v>7303360.3685727026</v>
          </cell>
          <cell r="N79">
            <v>7451162.3029237892</v>
          </cell>
          <cell r="O79">
            <v>4607129.8256093767</v>
          </cell>
          <cell r="P79">
            <v>7535027.4373471783</v>
          </cell>
          <cell r="Q79">
            <v>4280210.8267549556</v>
          </cell>
          <cell r="R79">
            <v>13753799.845922967</v>
          </cell>
          <cell r="S79">
            <v>61449405.599999994</v>
          </cell>
          <cell r="T79">
            <v>61449405.599999994</v>
          </cell>
          <cell r="U79">
            <v>1729559.4350140584</v>
          </cell>
          <cell r="V79">
            <v>1550434.2902037653</v>
          </cell>
          <cell r="W79">
            <v>5696965.0800798703</v>
          </cell>
          <cell r="X79">
            <v>4674287.2224402428</v>
          </cell>
          <cell r="Y79">
            <v>7769459.5741506126</v>
          </cell>
          <cell r="Z79">
            <v>7926694.2025914444</v>
          </cell>
          <cell r="AA79">
            <v>4901156.0605670912</v>
          </cell>
          <cell r="AB79">
            <v>8015911.5955037661</v>
          </cell>
          <cell r="AC79">
            <v>4553373.1473000571</v>
          </cell>
          <cell r="AD79">
            <v>14631564.992149087</v>
          </cell>
          <cell r="AE79">
            <v>48157841.37931034</v>
          </cell>
          <cell r="AF79">
            <v>1355454.1026755944</v>
          </cell>
          <cell r="AG79">
            <v>1215073.8951440167</v>
          </cell>
          <cell r="AH79">
            <v>4464706.175611184</v>
          </cell>
          <cell r="AI79">
            <v>3663234.5003450178</v>
          </cell>
          <cell r="AJ79">
            <v>6088918.1615600409</v>
          </cell>
          <cell r="AK79">
            <v>6212142.7919995645</v>
          </cell>
          <cell r="AL79">
            <v>3841031.3954287549</v>
          </cell>
          <cell r="AM79">
            <v>6282062.3789214464</v>
          </cell>
          <cell r="AN79">
            <v>3568474.2533699507</v>
          </cell>
          <cell r="AO79">
            <v>11466743.72425477</v>
          </cell>
          <cell r="AP79">
            <v>33229</v>
          </cell>
          <cell r="AQ79">
            <v>155</v>
          </cell>
          <cell r="AR79">
            <v>196</v>
          </cell>
          <cell r="AS79">
            <v>1056</v>
          </cell>
          <cell r="AT79">
            <v>907</v>
          </cell>
          <cell r="AU79">
            <v>2871</v>
          </cell>
          <cell r="AV79">
            <v>2861</v>
          </cell>
          <cell r="AW79">
            <v>8076</v>
          </cell>
          <cell r="AX79">
            <v>7476</v>
          </cell>
          <cell r="AY79">
            <v>2787</v>
          </cell>
          <cell r="AZ79">
            <v>6844</v>
          </cell>
          <cell r="BA79">
            <v>0</v>
          </cell>
          <cell r="BB79">
            <v>728.74</v>
          </cell>
          <cell r="BC79">
            <v>516.61</v>
          </cell>
          <cell r="BD79">
            <v>352.33</v>
          </cell>
          <cell r="BE79">
            <v>336.57</v>
          </cell>
          <cell r="BF79">
            <v>176.74</v>
          </cell>
          <cell r="BG79">
            <v>180.94</v>
          </cell>
          <cell r="BH79">
            <v>39.630000000000003</v>
          </cell>
          <cell r="BI79">
            <v>70.02</v>
          </cell>
          <cell r="BJ79">
            <v>106.7</v>
          </cell>
          <cell r="BK79">
            <v>139.62</v>
          </cell>
          <cell r="BL79">
            <v>3.3424999999999998</v>
          </cell>
          <cell r="BM79">
            <v>2.3696000000000002</v>
          </cell>
          <cell r="BN79">
            <v>1.6160000000000001</v>
          </cell>
          <cell r="BO79">
            <v>1.5438000000000001</v>
          </cell>
          <cell r="BP79">
            <v>0.81069999999999998</v>
          </cell>
          <cell r="BQ79">
            <v>0.82989999999999997</v>
          </cell>
          <cell r="BR79">
            <v>0.18179999999999999</v>
          </cell>
          <cell r="BS79">
            <v>0.32119999999999999</v>
          </cell>
          <cell r="BT79">
            <v>0.4894</v>
          </cell>
          <cell r="BU79">
            <v>0.64039999999999997</v>
          </cell>
          <cell r="BV79">
            <v>4.2650299999999994</v>
          </cell>
          <cell r="BW79">
            <v>3.0236096000000003</v>
          </cell>
          <cell r="BX79">
            <v>2.0620160000000003</v>
          </cell>
          <cell r="BY79">
            <v>1.9698888000000001</v>
          </cell>
          <cell r="BZ79">
            <v>1.0344532</v>
          </cell>
          <cell r="CA79">
            <v>1.0589523999999999</v>
          </cell>
          <cell r="CB79">
            <v>0.23197679999999998</v>
          </cell>
          <cell r="CC79">
            <v>0.40985119999999997</v>
          </cell>
          <cell r="CD79">
            <v>0.62447439999999999</v>
          </cell>
          <cell r="CE79">
            <v>0.81715039999999994</v>
          </cell>
          <cell r="CF79">
            <v>0.71</v>
          </cell>
          <cell r="CG79">
            <v>30</v>
          </cell>
        </row>
        <row r="80">
          <cell r="C80" t="str">
            <v>Ангарск МСЧ36</v>
          </cell>
          <cell r="D80" t="str">
            <v>Ангарск МСЧ36</v>
          </cell>
          <cell r="E80">
            <v>141</v>
          </cell>
          <cell r="F80">
            <v>0</v>
          </cell>
          <cell r="G80">
            <v>1.276</v>
          </cell>
          <cell r="H80">
            <v>36187230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5399.4802380411975</v>
          </cell>
          <cell r="O80">
            <v>7854518.9342424255</v>
          </cell>
          <cell r="P80">
            <v>6909397.438539126</v>
          </cell>
          <cell r="Q80">
            <v>5600040.0050177202</v>
          </cell>
          <cell r="R80">
            <v>15817874.141962687</v>
          </cell>
          <cell r="S80">
            <v>36351836.400000006</v>
          </cell>
          <cell r="T80">
            <v>36351836.400000006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5424.0410846120776</v>
          </cell>
          <cell r="AA80">
            <v>7890247.1202764912</v>
          </cell>
          <cell r="AB80">
            <v>6940826.5100244861</v>
          </cell>
          <cell r="AC80">
            <v>5625513.1463739937</v>
          </cell>
          <cell r="AD80">
            <v>15889825.582240421</v>
          </cell>
          <cell r="AE80">
            <v>28488900.000000004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4250.8158970314089</v>
          </cell>
          <cell r="AL80">
            <v>6183579.2478655884</v>
          </cell>
          <cell r="AM80">
            <v>5439519.2084831391</v>
          </cell>
          <cell r="AN80">
            <v>4408709.3623620644</v>
          </cell>
          <cell r="AO80">
            <v>12452841.36539218</v>
          </cell>
          <cell r="AP80">
            <v>19685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7038</v>
          </cell>
          <cell r="AX80">
            <v>4085</v>
          </cell>
          <cell r="AY80">
            <v>2762</v>
          </cell>
          <cell r="AZ80">
            <v>5800</v>
          </cell>
          <cell r="BA80">
            <v>0</v>
          </cell>
          <cell r="BB80" t="e">
            <v>#DIV/0!</v>
          </cell>
          <cell r="BC80" t="e">
            <v>#DIV/0!</v>
          </cell>
          <cell r="BD80" t="e">
            <v>#DIV/0!</v>
          </cell>
          <cell r="BE80" t="e">
            <v>#DIV/0!</v>
          </cell>
          <cell r="BF80" t="e">
            <v>#DIV/0!</v>
          </cell>
          <cell r="BG80" t="e">
            <v>#DIV/0!</v>
          </cell>
          <cell r="BH80">
            <v>73.22</v>
          </cell>
          <cell r="BI80">
            <v>110.97</v>
          </cell>
          <cell r="BJ80">
            <v>133.02000000000001</v>
          </cell>
          <cell r="BK80">
            <v>178.92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0.33579999999999999</v>
          </cell>
          <cell r="BS80">
            <v>0.50900000000000001</v>
          </cell>
          <cell r="BT80">
            <v>0.61009999999999998</v>
          </cell>
          <cell r="BU80">
            <v>0.82069999999999999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0.4284808</v>
          </cell>
          <cell r="CC80">
            <v>0.64948400000000006</v>
          </cell>
          <cell r="CD80">
            <v>0.77848759999999995</v>
          </cell>
          <cell r="CE80">
            <v>1.0472132000000001</v>
          </cell>
          <cell r="CF80">
            <v>0.71</v>
          </cell>
          <cell r="CG80">
            <v>30</v>
          </cell>
        </row>
        <row r="81">
          <cell r="C81" t="str">
            <v>Ангарск ГБ1</v>
          </cell>
          <cell r="D81" t="str">
            <v>Ангарск ГБ1</v>
          </cell>
          <cell r="E81">
            <v>136</v>
          </cell>
          <cell r="F81">
            <v>0</v>
          </cell>
          <cell r="G81">
            <v>1.276</v>
          </cell>
          <cell r="H81">
            <v>116400766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531004.59183752653</v>
          </cell>
          <cell r="N81">
            <v>686192.48279952398</v>
          </cell>
          <cell r="O81">
            <v>25839704.939918213</v>
          </cell>
          <cell r="P81">
            <v>32616408.91686685</v>
          </cell>
          <cell r="Q81">
            <v>12521920.454999834</v>
          </cell>
          <cell r="R81">
            <v>44205534.613578051</v>
          </cell>
          <cell r="S81">
            <v>121060921.60000001</v>
          </cell>
          <cell r="T81">
            <v>121060921.60000001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552263.59302208375</v>
          </cell>
          <cell r="Z81">
            <v>713664.49910391925</v>
          </cell>
          <cell r="AA81">
            <v>26874208.83380245</v>
          </cell>
          <cell r="AB81">
            <v>33922221.119733512</v>
          </cell>
          <cell r="AC81">
            <v>13023241.019600948</v>
          </cell>
          <cell r="AD81">
            <v>45975322.534737095</v>
          </cell>
          <cell r="AE81">
            <v>94875330.407523513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432808.45848125685</v>
          </cell>
          <cell r="AK81">
            <v>559298.19678990531</v>
          </cell>
          <cell r="AL81">
            <v>21061292.189500354</v>
          </cell>
          <cell r="AM81">
            <v>26584812.789759807</v>
          </cell>
          <cell r="AN81">
            <v>10206301.739499176</v>
          </cell>
          <cell r="AO81">
            <v>36030817.03349302</v>
          </cell>
          <cell r="AP81">
            <v>65031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23785</v>
          </cell>
          <cell r="AX81">
            <v>21813</v>
          </cell>
          <cell r="AY81">
            <v>5193</v>
          </cell>
          <cell r="AZ81">
            <v>14240</v>
          </cell>
          <cell r="BA81">
            <v>0</v>
          </cell>
          <cell r="BB81" t="e">
            <v>#DIV/0!</v>
          </cell>
          <cell r="BC81" t="e">
            <v>#DIV/0!</v>
          </cell>
          <cell r="BD81" t="e">
            <v>#DIV/0!</v>
          </cell>
          <cell r="BE81" t="e">
            <v>#DIV/0!</v>
          </cell>
          <cell r="BF81" t="e">
            <v>#DIV/0!</v>
          </cell>
          <cell r="BG81" t="e">
            <v>#DIV/0!</v>
          </cell>
          <cell r="BH81">
            <v>73.790000000000006</v>
          </cell>
          <cell r="BI81">
            <v>101.56</v>
          </cell>
          <cell r="BJ81">
            <v>163.78</v>
          </cell>
          <cell r="BK81">
            <v>210.85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0.33850000000000002</v>
          </cell>
          <cell r="BS81">
            <v>0.46579999999999999</v>
          </cell>
          <cell r="BT81">
            <v>0.75119999999999998</v>
          </cell>
          <cell r="BU81">
            <v>0.96709999999999996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0.43192600000000003</v>
          </cell>
          <cell r="CC81">
            <v>0.59436080000000002</v>
          </cell>
          <cell r="CD81">
            <v>0.95853120000000003</v>
          </cell>
          <cell r="CE81">
            <v>1.2340195999999999</v>
          </cell>
          <cell r="CF81">
            <v>0.71</v>
          </cell>
          <cell r="CG81">
            <v>30</v>
          </cell>
        </row>
        <row r="82">
          <cell r="C82" t="str">
            <v>Ангарск МАНО ЛДЦ</v>
          </cell>
          <cell r="D82" t="str">
            <v>Ангарск МАНО ЛДЦ</v>
          </cell>
          <cell r="E82">
            <v>240</v>
          </cell>
          <cell r="F82">
            <v>0</v>
          </cell>
          <cell r="G82">
            <v>1.276</v>
          </cell>
          <cell r="H82">
            <v>61272909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173940.42291431967</v>
          </cell>
          <cell r="N82">
            <v>192848.09605414854</v>
          </cell>
          <cell r="O82">
            <v>9862155.8649718277</v>
          </cell>
          <cell r="P82">
            <v>20785277.119916264</v>
          </cell>
          <cell r="Q82">
            <v>6586807.8686318696</v>
          </cell>
          <cell r="R82">
            <v>23671879.627511572</v>
          </cell>
          <cell r="S82">
            <v>59705079.199999996</v>
          </cell>
          <cell r="T82">
            <v>59705079.199999996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169489.69610992275</v>
          </cell>
          <cell r="Z82">
            <v>187913.56631169812</v>
          </cell>
          <cell r="AA82">
            <v>9609806.4644015413</v>
          </cell>
          <cell r="AB82">
            <v>20253430.706848737</v>
          </cell>
          <cell r="AC82">
            <v>6418266.9288942842</v>
          </cell>
          <cell r="AD82">
            <v>23066171.837433811</v>
          </cell>
          <cell r="AE82">
            <v>46790814.420062691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132828.91544664791</v>
          </cell>
          <cell r="AK82">
            <v>147267.68519725557</v>
          </cell>
          <cell r="AL82">
            <v>7531196.2887159409</v>
          </cell>
          <cell r="AM82">
            <v>15872594.597843837</v>
          </cell>
          <cell r="AN82">
            <v>5029989.7561867433</v>
          </cell>
          <cell r="AO82">
            <v>18076937.176672265</v>
          </cell>
          <cell r="AP82">
            <v>32077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9731</v>
          </cell>
          <cell r="AX82">
            <v>12009</v>
          </cell>
          <cell r="AY82">
            <v>2676</v>
          </cell>
          <cell r="AZ82">
            <v>7661</v>
          </cell>
          <cell r="BA82">
            <v>0</v>
          </cell>
          <cell r="BB82" t="e">
            <v>#DIV/0!</v>
          </cell>
          <cell r="BC82" t="e">
            <v>#DIV/0!</v>
          </cell>
          <cell r="BD82" t="e">
            <v>#DIV/0!</v>
          </cell>
          <cell r="BE82" t="e">
            <v>#DIV/0!</v>
          </cell>
          <cell r="BF82" t="e">
            <v>#DIV/0!</v>
          </cell>
          <cell r="BG82" t="e">
            <v>#DIV/0!</v>
          </cell>
          <cell r="BH82">
            <v>64.489999999999995</v>
          </cell>
          <cell r="BI82">
            <v>110.14</v>
          </cell>
          <cell r="BJ82">
            <v>156.63999999999999</v>
          </cell>
          <cell r="BK82">
            <v>196.63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0.29580000000000001</v>
          </cell>
          <cell r="BS82">
            <v>0.50519999999999998</v>
          </cell>
          <cell r="BT82">
            <v>0.71850000000000003</v>
          </cell>
          <cell r="BU82">
            <v>0.90190000000000003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0.37744080000000002</v>
          </cell>
          <cell r="CC82">
            <v>0.64463519999999996</v>
          </cell>
          <cell r="CD82">
            <v>0.91680600000000001</v>
          </cell>
          <cell r="CE82">
            <v>1.1508244000000001</v>
          </cell>
          <cell r="CF82">
            <v>0.7</v>
          </cell>
          <cell r="CG82">
            <v>30</v>
          </cell>
        </row>
        <row r="83">
          <cell r="C83" t="str">
            <v>Иркутск Аэропорт</v>
          </cell>
          <cell r="D83" t="str">
            <v>Иркутск ОАО Аэропорт</v>
          </cell>
          <cell r="E83">
            <v>24</v>
          </cell>
          <cell r="F83">
            <v>0</v>
          </cell>
          <cell r="G83">
            <v>1.276</v>
          </cell>
          <cell r="H83">
            <v>18893275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14759.499814981369</v>
          </cell>
          <cell r="N83">
            <v>10876.556980978308</v>
          </cell>
          <cell r="O83">
            <v>3948696.2377936896</v>
          </cell>
          <cell r="P83">
            <v>4838151.5678853346</v>
          </cell>
          <cell r="Q83">
            <v>3734165.444984091</v>
          </cell>
          <cell r="R83">
            <v>6346625.692540925</v>
          </cell>
          <cell r="S83">
            <v>17775134.799999997</v>
          </cell>
          <cell r="T83">
            <v>17775134.799999997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13886.004347677617</v>
          </cell>
          <cell r="Z83">
            <v>10232.861507428988</v>
          </cell>
          <cell r="AA83">
            <v>3715004.8316681823</v>
          </cell>
          <cell r="AB83">
            <v>4551820.4917883836</v>
          </cell>
          <cell r="AC83">
            <v>3513170.3820589171</v>
          </cell>
          <cell r="AD83">
            <v>5971020.2286294084</v>
          </cell>
          <cell r="AE83">
            <v>13930356.426332286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10882.44854833669</v>
          </cell>
          <cell r="AK83">
            <v>8019.4839399913699</v>
          </cell>
          <cell r="AL83">
            <v>2911445.7928434028</v>
          </cell>
          <cell r="AM83">
            <v>3567257.4387056297</v>
          </cell>
          <cell r="AN83">
            <v>2753268.3244975838</v>
          </cell>
          <cell r="AO83">
            <v>4679482.9377973415</v>
          </cell>
          <cell r="AP83">
            <v>10501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4181</v>
          </cell>
          <cell r="AX83">
            <v>2731</v>
          </cell>
          <cell r="AY83">
            <v>1461</v>
          </cell>
          <cell r="AZ83">
            <v>2128</v>
          </cell>
          <cell r="BA83">
            <v>0</v>
          </cell>
          <cell r="BB83" t="e">
            <v>#DIV/0!</v>
          </cell>
          <cell r="BC83" t="e">
            <v>#DIV/0!</v>
          </cell>
          <cell r="BD83" t="e">
            <v>#DIV/0!</v>
          </cell>
          <cell r="BE83" t="e">
            <v>#DIV/0!</v>
          </cell>
          <cell r="BF83" t="e">
            <v>#DIV/0!</v>
          </cell>
          <cell r="BG83" t="e">
            <v>#DIV/0!</v>
          </cell>
          <cell r="BH83">
            <v>58.03</v>
          </cell>
          <cell r="BI83">
            <v>108.85</v>
          </cell>
          <cell r="BJ83">
            <v>157.04</v>
          </cell>
          <cell r="BK83">
            <v>183.25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0.26619999999999999</v>
          </cell>
          <cell r="BS83">
            <v>0.49930000000000002</v>
          </cell>
          <cell r="BT83">
            <v>0.72030000000000005</v>
          </cell>
          <cell r="BU83">
            <v>0.84050000000000002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0.33967120000000001</v>
          </cell>
          <cell r="CC83">
            <v>0.63710680000000008</v>
          </cell>
          <cell r="CD83">
            <v>0.91910280000000011</v>
          </cell>
          <cell r="CE83">
            <v>1.072478</v>
          </cell>
          <cell r="CF83">
            <v>0.65</v>
          </cell>
          <cell r="CG83">
            <v>31</v>
          </cell>
        </row>
        <row r="84">
          <cell r="C84" t="str">
            <v>Узл.п-ка на ст. Нижнеудинск</v>
          </cell>
          <cell r="D84" t="str">
            <v>Узл.п-ка на ст. Нижнеудинск</v>
          </cell>
          <cell r="E84">
            <v>170</v>
          </cell>
          <cell r="F84">
            <v>0</v>
          </cell>
          <cell r="G84">
            <v>1.276</v>
          </cell>
          <cell r="H84">
            <v>12768860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2870.8501383862299</v>
          </cell>
          <cell r="N84">
            <v>0</v>
          </cell>
          <cell r="O84">
            <v>6007889.8378843525</v>
          </cell>
          <cell r="P84">
            <v>2383758.0479476145</v>
          </cell>
          <cell r="Q84">
            <v>1369939.486940027</v>
          </cell>
          <cell r="R84">
            <v>3004401.77708962</v>
          </cell>
          <cell r="S84">
            <v>13793148.399999999</v>
          </cell>
          <cell r="T84">
            <v>13793148.399999999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3101.1430928776572</v>
          </cell>
          <cell r="Z84">
            <v>0</v>
          </cell>
          <cell r="AA84">
            <v>6489828.8574540569</v>
          </cell>
          <cell r="AB84">
            <v>2574977.6021536579</v>
          </cell>
          <cell r="AC84">
            <v>1479832.8623215896</v>
          </cell>
          <cell r="AD84">
            <v>3245407.9349778164</v>
          </cell>
          <cell r="AE84">
            <v>10809677.429467084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2430.3629254527095</v>
          </cell>
          <cell r="AK84">
            <v>0</v>
          </cell>
          <cell r="AL84">
            <v>5086072.7722994173</v>
          </cell>
          <cell r="AM84">
            <v>2018007.5251987914</v>
          </cell>
          <cell r="AN84">
            <v>1159743.6225090828</v>
          </cell>
          <cell r="AO84">
            <v>2543423.1465343391</v>
          </cell>
          <cell r="AP84">
            <v>8171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3928</v>
          </cell>
          <cell r="AX84">
            <v>1692</v>
          </cell>
          <cell r="AY84">
            <v>950</v>
          </cell>
          <cell r="AZ84">
            <v>1601</v>
          </cell>
          <cell r="BA84">
            <v>0</v>
          </cell>
          <cell r="BB84" t="e">
            <v>#DIV/0!</v>
          </cell>
          <cell r="BC84" t="e">
            <v>#DIV/0!</v>
          </cell>
          <cell r="BD84" t="e">
            <v>#DIV/0!</v>
          </cell>
          <cell r="BE84" t="e">
            <v>#DIV/0!</v>
          </cell>
          <cell r="BF84" t="e">
            <v>#DIV/0!</v>
          </cell>
          <cell r="BG84" t="e">
            <v>#DIV/0!</v>
          </cell>
          <cell r="BH84">
            <v>107.9</v>
          </cell>
          <cell r="BI84">
            <v>99.39</v>
          </cell>
          <cell r="BJ84">
            <v>101.73</v>
          </cell>
          <cell r="BK84">
            <v>132.38999999999999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0.49490000000000001</v>
          </cell>
          <cell r="BS84">
            <v>0.45590000000000003</v>
          </cell>
          <cell r="BT84">
            <v>0.46660000000000001</v>
          </cell>
          <cell r="BU84">
            <v>0.60719999999999996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0.63149240000000006</v>
          </cell>
          <cell r="CC84">
            <v>0.58172840000000003</v>
          </cell>
          <cell r="CD84">
            <v>0.59538160000000007</v>
          </cell>
          <cell r="CE84">
            <v>0.77478720000000001</v>
          </cell>
          <cell r="CF84">
            <v>0.64</v>
          </cell>
          <cell r="CG84">
            <v>31</v>
          </cell>
        </row>
        <row r="85">
          <cell r="C85" t="str">
            <v>Отд. п-ка на ст. Тайшет</v>
          </cell>
          <cell r="D85" t="str">
            <v>Тайшет Отд Б</v>
          </cell>
          <cell r="E85">
            <v>189</v>
          </cell>
          <cell r="F85">
            <v>0</v>
          </cell>
          <cell r="G85">
            <v>1.276</v>
          </cell>
          <cell r="H85">
            <v>15400358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419.30804536104199</v>
          </cell>
          <cell r="N85">
            <v>1397.1889020514143</v>
          </cell>
          <cell r="O85">
            <v>5095619.0719119478</v>
          </cell>
          <cell r="P85">
            <v>3964139.774590747</v>
          </cell>
          <cell r="Q85">
            <v>1801429.10523367</v>
          </cell>
          <cell r="R85">
            <v>4537353.5513162222</v>
          </cell>
          <cell r="S85">
            <v>15830137.200000001</v>
          </cell>
          <cell r="T85">
            <v>15830137.200000001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431.00971335400897</v>
          </cell>
          <cell r="Z85">
            <v>1436.1803805983766</v>
          </cell>
          <cell r="AA85">
            <v>5237822.9796542916</v>
          </cell>
          <cell r="AB85">
            <v>4074767.3860405455</v>
          </cell>
          <cell r="AC85">
            <v>1851701.7521230504</v>
          </cell>
          <cell r="AD85">
            <v>4663977.8920881599</v>
          </cell>
          <cell r="AE85">
            <v>12406063.636363637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337.78190701724839</v>
          </cell>
          <cell r="AK85">
            <v>1125.5332136350914</v>
          </cell>
          <cell r="AL85">
            <v>4104876.9433027362</v>
          </cell>
          <cell r="AM85">
            <v>3193391.3683703332</v>
          </cell>
          <cell r="AN85">
            <v>1451176.9217265286</v>
          </cell>
          <cell r="AO85">
            <v>3655155.0878433855</v>
          </cell>
          <cell r="AP85">
            <v>10341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4285</v>
          </cell>
          <cell r="AX85">
            <v>2778</v>
          </cell>
          <cell r="AY85">
            <v>1087</v>
          </cell>
          <cell r="AZ85">
            <v>2191</v>
          </cell>
          <cell r="BA85">
            <v>0</v>
          </cell>
          <cell r="BB85" t="e">
            <v>#DIV/0!</v>
          </cell>
          <cell r="BC85" t="e">
            <v>#DIV/0!</v>
          </cell>
          <cell r="BD85" t="e">
            <v>#DIV/0!</v>
          </cell>
          <cell r="BE85" t="e">
            <v>#DIV/0!</v>
          </cell>
          <cell r="BF85" t="e">
            <v>#DIV/0!</v>
          </cell>
          <cell r="BG85" t="e">
            <v>#DIV/0!</v>
          </cell>
          <cell r="BH85">
            <v>79.83</v>
          </cell>
          <cell r="BI85">
            <v>95.79</v>
          </cell>
          <cell r="BJ85">
            <v>111.25</v>
          </cell>
          <cell r="BK85">
            <v>139.02000000000001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0.36620000000000003</v>
          </cell>
          <cell r="BS85">
            <v>0.43940000000000001</v>
          </cell>
          <cell r="BT85">
            <v>0.51029999999999998</v>
          </cell>
          <cell r="BU85">
            <v>0.63759999999999994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0.46727120000000005</v>
          </cell>
          <cell r="CC85">
            <v>0.56067440000000002</v>
          </cell>
          <cell r="CD85">
            <v>0.65114280000000002</v>
          </cell>
          <cell r="CE85">
            <v>0.8135775999999999</v>
          </cell>
          <cell r="CF85">
            <v>0.59</v>
          </cell>
          <cell r="CG85">
            <v>32</v>
          </cell>
        </row>
        <row r="86">
          <cell r="C86" t="str">
            <v>Узл.п-ка на ст. Лена</v>
          </cell>
          <cell r="D86" t="str">
            <v>Узл.п-ка на ст. Лена</v>
          </cell>
          <cell r="E86">
            <v>169</v>
          </cell>
          <cell r="F86">
            <v>0</v>
          </cell>
          <cell r="G86">
            <v>1.595</v>
          </cell>
          <cell r="H86">
            <v>4731472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1668465.1588720332</v>
          </cell>
          <cell r="P86">
            <v>1408339.0961708939</v>
          </cell>
          <cell r="Q86">
            <v>343378.17442533618</v>
          </cell>
          <cell r="R86">
            <v>1311289.5705317366</v>
          </cell>
          <cell r="S86">
            <v>5779938</v>
          </cell>
          <cell r="T86">
            <v>5779938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2038187.0955678278</v>
          </cell>
          <cell r="AB86">
            <v>1720418.6474830252</v>
          </cell>
          <cell r="AC86">
            <v>419468.73166144255</v>
          </cell>
          <cell r="AD86">
            <v>1601863.5252877041</v>
          </cell>
          <cell r="AE86">
            <v>3623785.5799373034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1277860.2480049077</v>
          </cell>
          <cell r="AM86">
            <v>1078632.3808671006</v>
          </cell>
          <cell r="AN86">
            <v>262989.8004146975</v>
          </cell>
          <cell r="AO86">
            <v>1004303.1506505982</v>
          </cell>
          <cell r="AP86">
            <v>3768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1625</v>
          </cell>
          <cell r="AX86">
            <v>1016</v>
          </cell>
          <cell r="AY86">
            <v>315</v>
          </cell>
          <cell r="AZ86">
            <v>812</v>
          </cell>
          <cell r="BA86">
            <v>0</v>
          </cell>
          <cell r="BB86" t="e">
            <v>#DIV/0!</v>
          </cell>
          <cell r="BC86" t="e">
            <v>#DIV/0!</v>
          </cell>
          <cell r="BD86" t="e">
            <v>#DIV/0!</v>
          </cell>
          <cell r="BE86" t="e">
            <v>#DIV/0!</v>
          </cell>
          <cell r="BF86" t="e">
            <v>#DIV/0!</v>
          </cell>
          <cell r="BG86" t="e">
            <v>#DIV/0!</v>
          </cell>
          <cell r="BH86">
            <v>65.53</v>
          </cell>
          <cell r="BI86">
            <v>88.47</v>
          </cell>
          <cell r="BJ86">
            <v>69.569999999999993</v>
          </cell>
          <cell r="BK86">
            <v>103.07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0.30059999999999998</v>
          </cell>
          <cell r="BS86">
            <v>0.40579999999999999</v>
          </cell>
          <cell r="BT86">
            <v>0.31909999999999999</v>
          </cell>
          <cell r="BU86">
            <v>0.4728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0.47945699999999997</v>
          </cell>
          <cell r="CC86">
            <v>0.64725100000000002</v>
          </cell>
          <cell r="CD86">
            <v>0.50896449999999993</v>
          </cell>
          <cell r="CE86">
            <v>0.75411600000000001</v>
          </cell>
          <cell r="CF86">
            <v>0.59</v>
          </cell>
          <cell r="CG86">
            <v>32</v>
          </cell>
        </row>
        <row r="87">
          <cell r="C87" t="str">
            <v>Иркутск ДКБ РЖД Иркутск-Пассажирский</v>
          </cell>
          <cell r="D87" t="str">
            <v>Иркутск ДКБ РЖД</v>
          </cell>
          <cell r="E87">
            <v>15</v>
          </cell>
          <cell r="F87">
            <v>0</v>
          </cell>
          <cell r="G87">
            <v>1.276</v>
          </cell>
          <cell r="H87">
            <v>55585834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15823.549136006066</v>
          </cell>
          <cell r="N87">
            <v>20292.523888919473</v>
          </cell>
          <cell r="O87">
            <v>15831115.947434271</v>
          </cell>
          <cell r="P87">
            <v>15046840.714956133</v>
          </cell>
          <cell r="Q87">
            <v>6278484.161807741</v>
          </cell>
          <cell r="R87">
            <v>18393277.10277693</v>
          </cell>
          <cell r="S87">
            <v>37818472.799999997</v>
          </cell>
          <cell r="T87">
            <v>37818472.799999997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10765.736871007617</v>
          </cell>
          <cell r="Z87">
            <v>13806.25615397713</v>
          </cell>
          <cell r="AA87">
            <v>10770885.03973313</v>
          </cell>
          <cell r="AB87">
            <v>10237294.205291603</v>
          </cell>
          <cell r="AC87">
            <v>4271640.1898108935</v>
          </cell>
          <cell r="AD87">
            <v>12514081.372139385</v>
          </cell>
          <cell r="AE87">
            <v>29638301.567398116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8437.0978612912349</v>
          </cell>
          <cell r="AK87">
            <v>10819.94996393192</v>
          </cell>
          <cell r="AL87">
            <v>8441132.4762798827</v>
          </cell>
          <cell r="AM87">
            <v>8022957.8411376197</v>
          </cell>
          <cell r="AN87">
            <v>3347680.3995383177</v>
          </cell>
          <cell r="AO87">
            <v>9807273.8026170731</v>
          </cell>
          <cell r="AP87">
            <v>35044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14256</v>
          </cell>
          <cell r="AX87">
            <v>9790</v>
          </cell>
          <cell r="AY87">
            <v>3381</v>
          </cell>
          <cell r="AZ87">
            <v>7617</v>
          </cell>
          <cell r="BA87">
            <v>0</v>
          </cell>
          <cell r="BB87" t="e">
            <v>#DIV/0!</v>
          </cell>
          <cell r="BC87" t="e">
            <v>#DIV/0!</v>
          </cell>
          <cell r="BD87" t="e">
            <v>#DIV/0!</v>
          </cell>
          <cell r="BE87" t="e">
            <v>#DIV/0!</v>
          </cell>
          <cell r="BF87" t="e">
            <v>#DIV/0!</v>
          </cell>
          <cell r="BG87" t="e">
            <v>#DIV/0!</v>
          </cell>
          <cell r="BH87">
            <v>49.34</v>
          </cell>
          <cell r="BI87">
            <v>68.290000000000006</v>
          </cell>
          <cell r="BJ87">
            <v>82.51</v>
          </cell>
          <cell r="BK87">
            <v>107.3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0.2263</v>
          </cell>
          <cell r="BS87">
            <v>0.31319999999999998</v>
          </cell>
          <cell r="BT87">
            <v>0.3785</v>
          </cell>
          <cell r="BU87">
            <v>0.49220000000000003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0.28875879999999998</v>
          </cell>
          <cell r="CC87">
            <v>0.39964319999999998</v>
          </cell>
          <cell r="CD87">
            <v>0.48296600000000001</v>
          </cell>
          <cell r="CE87">
            <v>0.62804720000000003</v>
          </cell>
          <cell r="CF87">
            <v>0.41</v>
          </cell>
          <cell r="CG87">
            <v>33</v>
          </cell>
        </row>
        <row r="88">
          <cell r="C88" t="str">
            <v>Иркутск МВД</v>
          </cell>
          <cell r="D88" t="str">
            <v>Иркутск УВД</v>
          </cell>
          <cell r="E88">
            <v>202</v>
          </cell>
          <cell r="F88">
            <v>0</v>
          </cell>
          <cell r="G88">
            <v>1.276</v>
          </cell>
          <cell r="H88">
            <v>5774546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1567095.6220414683</v>
          </cell>
          <cell r="P88">
            <v>1353076.3954551169</v>
          </cell>
          <cell r="Q88">
            <v>1121969.8736080325</v>
          </cell>
          <cell r="R88">
            <v>1732404.1088953821</v>
          </cell>
          <cell r="S88">
            <v>4456730.4000000004</v>
          </cell>
          <cell r="T88">
            <v>4456730.4000000004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1209466.9777432065</v>
          </cell>
          <cell r="AB88">
            <v>1044289.3181814193</v>
          </cell>
          <cell r="AC88">
            <v>865923.87411808246</v>
          </cell>
          <cell r="AD88">
            <v>1337050.2299572921</v>
          </cell>
          <cell r="AE88">
            <v>3492735.423197492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947858.13302759128</v>
          </cell>
          <cell r="AM88">
            <v>818408.55656851036</v>
          </cell>
          <cell r="AN88">
            <v>678623.7257978702</v>
          </cell>
          <cell r="AO88">
            <v>1047845.0078035204</v>
          </cell>
          <cell r="AP88">
            <v>4534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1984</v>
          </cell>
          <cell r="AX88">
            <v>956</v>
          </cell>
          <cell r="AY88">
            <v>752</v>
          </cell>
          <cell r="AZ88">
            <v>842</v>
          </cell>
          <cell r="BA88">
            <v>0</v>
          </cell>
          <cell r="BB88" t="e">
            <v>#DIV/0!</v>
          </cell>
          <cell r="BC88" t="e">
            <v>#DIV/0!</v>
          </cell>
          <cell r="BD88" t="e">
            <v>#DIV/0!</v>
          </cell>
          <cell r="BE88" t="e">
            <v>#DIV/0!</v>
          </cell>
          <cell r="BF88" t="e">
            <v>#DIV/0!</v>
          </cell>
          <cell r="BG88" t="e">
            <v>#DIV/0!</v>
          </cell>
          <cell r="BH88">
            <v>39.81</v>
          </cell>
          <cell r="BI88">
            <v>71.34</v>
          </cell>
          <cell r="BJ88">
            <v>75.2</v>
          </cell>
          <cell r="BK88">
            <v>103.71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0.18260000000000001</v>
          </cell>
          <cell r="BS88">
            <v>0.32719999999999999</v>
          </cell>
          <cell r="BT88">
            <v>0.34489999999999998</v>
          </cell>
          <cell r="BU88">
            <v>0.47570000000000001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0.23299760000000003</v>
          </cell>
          <cell r="CC88">
            <v>0.41750720000000002</v>
          </cell>
          <cell r="CD88">
            <v>0.44009239999999999</v>
          </cell>
          <cell r="CE88">
            <v>0.60699320000000001</v>
          </cell>
          <cell r="CF88">
            <v>0.38</v>
          </cell>
          <cell r="CG88">
            <v>33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6"/>
  <sheetViews>
    <sheetView workbookViewId="0">
      <selection activeCell="C146" sqref="A1:E146"/>
    </sheetView>
  </sheetViews>
  <sheetFormatPr defaultColWidth="9.140625" defaultRowHeight="12.75" x14ac:dyDescent="0.2"/>
  <cols>
    <col min="1" max="1" width="5.7109375" style="55" customWidth="1"/>
    <col min="2" max="2" width="107.28515625" style="55" customWidth="1"/>
    <col min="3" max="3" width="2.5703125" style="68" customWidth="1"/>
    <col min="4" max="4" width="3" style="56" customWidth="1"/>
    <col min="5" max="5" width="2.42578125" style="56" customWidth="1"/>
    <col min="6" max="6" width="15.85546875" style="55" hidden="1" customWidth="1"/>
    <col min="7" max="7" width="26.7109375" style="55" hidden="1" customWidth="1"/>
    <col min="8" max="10" width="2.7109375" style="55" hidden="1" customWidth="1"/>
    <col min="11" max="12" width="10.28515625" style="55" hidden="1" customWidth="1"/>
    <col min="13" max="15" width="9.140625" style="55" hidden="1" customWidth="1"/>
    <col min="16" max="16" width="9.140625" style="55" customWidth="1"/>
    <col min="17" max="16384" width="9.140625" style="55"/>
  </cols>
  <sheetData>
    <row r="1" spans="1:15" x14ac:dyDescent="0.2">
      <c r="B1" s="101" t="s">
        <v>148</v>
      </c>
      <c r="C1" s="101"/>
      <c r="D1" s="101"/>
      <c r="E1" s="101"/>
    </row>
    <row r="2" spans="1:15" ht="38.25" customHeight="1" x14ac:dyDescent="0.2">
      <c r="B2" s="101" t="s">
        <v>146</v>
      </c>
      <c r="C2" s="101" t="s">
        <v>22</v>
      </c>
      <c r="D2" s="101"/>
      <c r="E2" s="101"/>
    </row>
    <row r="3" spans="1:15" x14ac:dyDescent="0.2">
      <c r="B3" s="101"/>
      <c r="C3" s="101" t="str">
        <f>[2]спр!A1</f>
        <v>К Соглашению № 1 от 17.01.2019г.</v>
      </c>
      <c r="D3" s="101"/>
      <c r="E3" s="101"/>
    </row>
    <row r="4" spans="1:15" x14ac:dyDescent="0.2">
      <c r="B4" s="101" t="s">
        <v>148</v>
      </c>
      <c r="C4" s="101"/>
      <c r="D4" s="101"/>
      <c r="E4" s="101"/>
    </row>
    <row r="5" spans="1:15" ht="35.25" customHeight="1" x14ac:dyDescent="0.2">
      <c r="B5" s="101" t="s">
        <v>1</v>
      </c>
      <c r="C5" s="101"/>
      <c r="D5" s="101"/>
      <c r="E5" s="101"/>
    </row>
    <row r="6" spans="1:15" x14ac:dyDescent="0.2">
      <c r="C6" s="100"/>
      <c r="D6" s="100"/>
      <c r="E6" s="100"/>
    </row>
    <row r="7" spans="1:15" ht="15" x14ac:dyDescent="0.2">
      <c r="A7" s="105" t="s">
        <v>149</v>
      </c>
      <c r="B7" s="105"/>
      <c r="C7" s="105"/>
    </row>
    <row r="8" spans="1:15" ht="15.75" x14ac:dyDescent="0.2">
      <c r="A8" s="106" t="s">
        <v>150</v>
      </c>
      <c r="B8" s="106"/>
      <c r="C8" s="106"/>
    </row>
    <row r="9" spans="1:15" ht="63" x14ac:dyDescent="0.25">
      <c r="B9" s="57" t="s">
        <v>151</v>
      </c>
      <c r="C9" s="56"/>
    </row>
    <row r="10" spans="1:15" x14ac:dyDescent="0.2">
      <c r="C10" s="56"/>
    </row>
    <row r="11" spans="1:15" x14ac:dyDescent="0.2">
      <c r="A11" s="58" t="s">
        <v>24</v>
      </c>
      <c r="B11" s="58" t="s">
        <v>25</v>
      </c>
      <c r="C11" s="107" t="s">
        <v>152</v>
      </c>
      <c r="D11" s="108"/>
      <c r="E11" s="109"/>
    </row>
    <row r="12" spans="1:15" s="56" customFormat="1" ht="25.5" x14ac:dyDescent="0.2">
      <c r="A12" s="58">
        <v>1</v>
      </c>
      <c r="B12" s="59" t="s">
        <v>98</v>
      </c>
      <c r="C12" s="60" t="s">
        <v>153</v>
      </c>
      <c r="D12" s="61">
        <v>30</v>
      </c>
      <c r="E12" s="62" t="s">
        <v>154</v>
      </c>
      <c r="F12" s="56" t="str">
        <f>VLOOKUP(B12,[3]спр!$G$5:$H$167,2,0)</f>
        <v>140</v>
      </c>
      <c r="G12" s="56" t="s">
        <v>200</v>
      </c>
      <c r="H12" s="56">
        <v>30</v>
      </c>
      <c r="I12" s="56">
        <v>33</v>
      </c>
      <c r="J12" s="56">
        <v>27</v>
      </c>
      <c r="K12" s="56">
        <v>0.71</v>
      </c>
      <c r="L12" s="56">
        <v>29</v>
      </c>
      <c r="M12" s="63">
        <v>0</v>
      </c>
      <c r="N12" s="56">
        <f>VLOOKUP(G12,'[4]расчет текущий'!$C$12:$CG$88,83,0)</f>
        <v>30</v>
      </c>
      <c r="O12" s="56">
        <f>N12-D12</f>
        <v>0</v>
      </c>
    </row>
    <row r="13" spans="1:15" s="56" customFormat="1" x14ac:dyDescent="0.2">
      <c r="A13" s="58">
        <v>2</v>
      </c>
      <c r="B13" s="64" t="s">
        <v>71</v>
      </c>
      <c r="C13" s="60" t="s">
        <v>153</v>
      </c>
      <c r="D13" s="61">
        <v>30</v>
      </c>
      <c r="E13" s="62" t="s">
        <v>154</v>
      </c>
      <c r="F13" s="56" t="str">
        <f>VLOOKUP(B13,[3]спр!$G$5:$H$167,2,0)</f>
        <v>136</v>
      </c>
      <c r="G13" s="56" t="s">
        <v>201</v>
      </c>
      <c r="H13" s="56">
        <v>29</v>
      </c>
      <c r="I13" s="56">
        <v>32</v>
      </c>
      <c r="J13" s="56">
        <v>26</v>
      </c>
      <c r="K13" s="56">
        <v>0.7</v>
      </c>
      <c r="L13" s="56">
        <v>29</v>
      </c>
      <c r="M13" s="63">
        <v>0</v>
      </c>
      <c r="N13" s="56">
        <f>VLOOKUP(G13,'[4]расчет текущий'!$C$12:$CG$88,83,0)</f>
        <v>30</v>
      </c>
      <c r="O13" s="56">
        <f t="shared" ref="O13:O76" si="0">N13-D13</f>
        <v>0</v>
      </c>
    </row>
    <row r="14" spans="1:15" s="56" customFormat="1" ht="25.5" x14ac:dyDescent="0.2">
      <c r="A14" s="58">
        <v>3</v>
      </c>
      <c r="B14" s="64" t="s">
        <v>87</v>
      </c>
      <c r="C14" s="60" t="s">
        <v>153</v>
      </c>
      <c r="D14" s="61">
        <v>30</v>
      </c>
      <c r="E14" s="62" t="s">
        <v>154</v>
      </c>
      <c r="F14" s="56" t="str">
        <f>VLOOKUP(B14,[3]спр!$G$5:$H$167,2,0)</f>
        <v>087</v>
      </c>
      <c r="G14" s="56" t="s">
        <v>202</v>
      </c>
      <c r="H14" s="56">
        <v>29</v>
      </c>
      <c r="I14" s="56">
        <v>32</v>
      </c>
      <c r="J14" s="56">
        <v>26</v>
      </c>
      <c r="K14" s="56">
        <v>0.71</v>
      </c>
      <c r="L14" s="56">
        <v>29</v>
      </c>
      <c r="M14" s="63">
        <v>0</v>
      </c>
      <c r="N14" s="56">
        <f>VLOOKUP(G14,'[4]расчет текущий'!$C$12:$CG$88,83,0)</f>
        <v>30</v>
      </c>
      <c r="O14" s="56">
        <f t="shared" si="0"/>
        <v>0</v>
      </c>
    </row>
    <row r="15" spans="1:15" s="56" customFormat="1" x14ac:dyDescent="0.2">
      <c r="A15" s="58">
        <v>4</v>
      </c>
      <c r="B15" s="64" t="s">
        <v>75</v>
      </c>
      <c r="C15" s="60" t="s">
        <v>153</v>
      </c>
      <c r="D15" s="61">
        <v>14</v>
      </c>
      <c r="E15" s="62" t="s">
        <v>154</v>
      </c>
      <c r="F15" s="56" t="str">
        <f>VLOOKUP(B15,[3]спр!$G$5:$H$167,2,0)</f>
        <v>137</v>
      </c>
      <c r="G15" s="56" t="s">
        <v>203</v>
      </c>
      <c r="H15" s="56">
        <v>11</v>
      </c>
      <c r="I15" s="56">
        <v>24</v>
      </c>
      <c r="J15" s="56">
        <v>24</v>
      </c>
      <c r="K15" s="56">
        <v>1.45</v>
      </c>
      <c r="L15" s="56">
        <v>13</v>
      </c>
      <c r="M15" s="63">
        <v>0</v>
      </c>
      <c r="N15" s="56">
        <f>VLOOKUP(G15,'[4]расчет текущий'!$C$12:$CG$88,83,0)</f>
        <v>14</v>
      </c>
      <c r="O15" s="56">
        <f t="shared" si="0"/>
        <v>0</v>
      </c>
    </row>
    <row r="16" spans="1:15" s="56" customFormat="1" x14ac:dyDescent="0.2">
      <c r="A16" s="58">
        <v>5</v>
      </c>
      <c r="B16" s="64" t="s">
        <v>120</v>
      </c>
      <c r="C16" s="60" t="s">
        <v>153</v>
      </c>
      <c r="D16" s="61">
        <v>30</v>
      </c>
      <c r="E16" s="62" t="s">
        <v>154</v>
      </c>
      <c r="F16" s="56" t="str">
        <f>VLOOKUP(B16,[3]спр!$G$5:$H$167,2,0)</f>
        <v>240</v>
      </c>
      <c r="G16" s="56" t="s">
        <v>204</v>
      </c>
      <c r="H16" s="56">
        <v>27</v>
      </c>
      <c r="I16" s="56">
        <v>31</v>
      </c>
      <c r="J16" s="56">
        <v>25</v>
      </c>
      <c r="K16" s="56">
        <v>0.71</v>
      </c>
      <c r="L16" s="56">
        <v>29</v>
      </c>
      <c r="M16" s="63">
        <v>0</v>
      </c>
      <c r="N16" s="56">
        <f>VLOOKUP(G16,'[4]расчет текущий'!$C$12:$CG$88,83,0)</f>
        <v>30</v>
      </c>
      <c r="O16" s="56">
        <f t="shared" si="0"/>
        <v>0</v>
      </c>
    </row>
    <row r="17" spans="1:15" s="56" customFormat="1" x14ac:dyDescent="0.2">
      <c r="A17" s="58">
        <v>6</v>
      </c>
      <c r="B17" s="64" t="s">
        <v>101</v>
      </c>
      <c r="C17" s="60" t="s">
        <v>153</v>
      </c>
      <c r="D17" s="61">
        <v>30</v>
      </c>
      <c r="E17" s="62" t="s">
        <v>154</v>
      </c>
      <c r="F17" s="56" t="str">
        <f>VLOOKUP(B17,[3]спр!$G$5:$H$167,2,0)</f>
        <v>141</v>
      </c>
      <c r="G17" s="56" t="s">
        <v>205</v>
      </c>
      <c r="H17" s="56">
        <v>28</v>
      </c>
      <c r="I17" s="56">
        <v>32</v>
      </c>
      <c r="J17" s="56">
        <v>26</v>
      </c>
      <c r="K17" s="56">
        <v>0.71</v>
      </c>
      <c r="L17" s="56">
        <v>29</v>
      </c>
      <c r="M17" s="63">
        <v>0</v>
      </c>
      <c r="N17" s="56">
        <f>VLOOKUP(G17,'[4]расчет текущий'!$C$12:$CG$88,83,0)</f>
        <v>30</v>
      </c>
      <c r="O17" s="56">
        <f t="shared" si="0"/>
        <v>0</v>
      </c>
    </row>
    <row r="18" spans="1:15" s="56" customFormat="1" x14ac:dyDescent="0.2">
      <c r="A18" s="58">
        <v>7</v>
      </c>
      <c r="B18" s="64" t="s">
        <v>73</v>
      </c>
      <c r="C18" s="60" t="s">
        <v>153</v>
      </c>
      <c r="D18" s="61">
        <v>5</v>
      </c>
      <c r="E18" s="62" t="s">
        <v>154</v>
      </c>
      <c r="F18" s="56" t="str">
        <f>VLOOKUP(B18,[3]спр!$G$5:$H$167,2,0)</f>
        <v>122</v>
      </c>
      <c r="G18" s="56" t="s">
        <v>206</v>
      </c>
      <c r="H18" s="56">
        <v>5</v>
      </c>
      <c r="I18" s="56">
        <v>5</v>
      </c>
      <c r="J18" s="56">
        <v>5</v>
      </c>
      <c r="K18" s="56">
        <v>2.16</v>
      </c>
      <c r="L18" s="56">
        <v>5</v>
      </c>
      <c r="M18" s="63">
        <v>0</v>
      </c>
      <c r="N18" s="56">
        <f>VLOOKUP(G18,'[4]расчет текущий'!$C$12:$CG$88,83,0)</f>
        <v>5</v>
      </c>
      <c r="O18" s="56">
        <f t="shared" si="0"/>
        <v>0</v>
      </c>
    </row>
    <row r="19" spans="1:15" s="56" customFormat="1" x14ac:dyDescent="0.2">
      <c r="A19" s="58">
        <v>8</v>
      </c>
      <c r="B19" s="64" t="s">
        <v>90</v>
      </c>
      <c r="C19" s="60" t="s">
        <v>153</v>
      </c>
      <c r="D19" s="61">
        <v>27</v>
      </c>
      <c r="E19" s="62" t="s">
        <v>154</v>
      </c>
      <c r="F19" s="56" t="str">
        <f>VLOOKUP(B19,[3]спр!$G$5:$H$167,2,0)</f>
        <v>118</v>
      </c>
      <c r="G19" s="56" t="s">
        <v>207</v>
      </c>
      <c r="H19" s="56">
        <v>25</v>
      </c>
      <c r="I19" s="56">
        <v>28</v>
      </c>
      <c r="J19" s="56">
        <v>22</v>
      </c>
      <c r="K19" s="56">
        <v>0.93</v>
      </c>
      <c r="L19" s="56">
        <v>26</v>
      </c>
      <c r="M19" s="63">
        <v>0</v>
      </c>
      <c r="N19" s="56">
        <f>VLOOKUP(G19,'[4]расчет текущий'!$C$12:$CG$88,83,0)</f>
        <v>27</v>
      </c>
      <c r="O19" s="56">
        <f t="shared" si="0"/>
        <v>0</v>
      </c>
    </row>
    <row r="20" spans="1:15" s="56" customFormat="1" x14ac:dyDescent="0.2">
      <c r="A20" s="58">
        <v>9</v>
      </c>
      <c r="B20" s="64" t="s">
        <v>58</v>
      </c>
      <c r="C20" s="60" t="s">
        <v>153</v>
      </c>
      <c r="D20" s="61">
        <v>17</v>
      </c>
      <c r="E20" s="62" t="s">
        <v>154</v>
      </c>
      <c r="F20" s="56" t="str">
        <f>VLOOKUP(B20,[3]спр!$G$5:$H$167,2,0)</f>
        <v>119</v>
      </c>
      <c r="G20" s="56" t="s">
        <v>208</v>
      </c>
      <c r="H20" s="56">
        <v>17</v>
      </c>
      <c r="I20" s="56">
        <v>10</v>
      </c>
      <c r="J20" s="56">
        <v>10</v>
      </c>
      <c r="K20" s="56">
        <v>1.35</v>
      </c>
      <c r="L20" s="56">
        <v>16</v>
      </c>
      <c r="M20" s="63">
        <v>0</v>
      </c>
      <c r="N20" s="56">
        <f>VLOOKUP(G20,'[4]расчет текущий'!$C$12:$CG$88,83,0)</f>
        <v>17</v>
      </c>
      <c r="O20" s="56">
        <f t="shared" si="0"/>
        <v>0</v>
      </c>
    </row>
    <row r="21" spans="1:15" s="56" customFormat="1" x14ac:dyDescent="0.2">
      <c r="A21" s="58">
        <v>10</v>
      </c>
      <c r="B21" s="64" t="s">
        <v>72</v>
      </c>
      <c r="C21" s="60" t="s">
        <v>153</v>
      </c>
      <c r="D21" s="61">
        <v>16</v>
      </c>
      <c r="E21" s="62" t="s">
        <v>154</v>
      </c>
      <c r="F21" s="56" t="str">
        <f>VLOOKUP(B21,[3]спр!$G$5:$H$167,2,0)</f>
        <v>120</v>
      </c>
      <c r="G21" s="56" t="s">
        <v>209</v>
      </c>
      <c r="H21" s="56">
        <v>12</v>
      </c>
      <c r="I21" s="56">
        <v>13</v>
      </c>
      <c r="J21" s="56">
        <v>12</v>
      </c>
      <c r="K21" s="56">
        <v>1.42</v>
      </c>
      <c r="L21" s="56">
        <v>15</v>
      </c>
      <c r="M21" s="63">
        <v>0</v>
      </c>
      <c r="N21" s="56">
        <f>VLOOKUP(G21,'[4]расчет текущий'!$C$12:$CG$88,83,0)</f>
        <v>16</v>
      </c>
      <c r="O21" s="56">
        <f t="shared" si="0"/>
        <v>0</v>
      </c>
    </row>
    <row r="22" spans="1:15" s="56" customFormat="1" x14ac:dyDescent="0.2">
      <c r="A22" s="58">
        <v>11</v>
      </c>
      <c r="B22" s="64" t="s">
        <v>74</v>
      </c>
      <c r="C22" s="60" t="s">
        <v>153</v>
      </c>
      <c r="D22" s="61">
        <v>27</v>
      </c>
      <c r="E22" s="62" t="s">
        <v>154</v>
      </c>
      <c r="F22" s="56" t="str">
        <f>VLOOKUP(B22,[3]спр!$G$5:$H$167,2,0)</f>
        <v>121</v>
      </c>
      <c r="G22" s="56" t="s">
        <v>210</v>
      </c>
      <c r="H22" s="56">
        <v>23</v>
      </c>
      <c r="I22" s="56">
        <v>26</v>
      </c>
      <c r="J22" s="56">
        <v>21</v>
      </c>
      <c r="K22" s="56">
        <v>0.93</v>
      </c>
      <c r="L22" s="56">
        <v>26</v>
      </c>
      <c r="M22" s="63">
        <v>0</v>
      </c>
      <c r="N22" s="56">
        <f>VLOOKUP(G22,'[4]расчет текущий'!$C$12:$CG$88,83,0)</f>
        <v>27</v>
      </c>
      <c r="O22" s="56">
        <f t="shared" si="0"/>
        <v>0</v>
      </c>
    </row>
    <row r="23" spans="1:15" s="56" customFormat="1" x14ac:dyDescent="0.2">
      <c r="A23" s="58">
        <v>12</v>
      </c>
      <c r="B23" s="64" t="s">
        <v>45</v>
      </c>
      <c r="C23" s="60" t="s">
        <v>153</v>
      </c>
      <c r="D23" s="61">
        <v>9</v>
      </c>
      <c r="E23" s="62" t="s">
        <v>154</v>
      </c>
      <c r="F23" s="56" t="str">
        <f>VLOOKUP(B23,[3]спр!$G$5:$H$167,2,0)</f>
        <v>117</v>
      </c>
      <c r="G23" s="56" t="s">
        <v>211</v>
      </c>
      <c r="H23" s="56">
        <v>10</v>
      </c>
      <c r="I23" s="56">
        <v>8</v>
      </c>
      <c r="J23" s="56">
        <v>8</v>
      </c>
      <c r="K23" s="56">
        <v>1.84</v>
      </c>
      <c r="L23" s="56">
        <v>9</v>
      </c>
      <c r="M23" s="63">
        <v>0</v>
      </c>
      <c r="N23" s="56">
        <f>VLOOKUP(G23,'[4]расчет текущий'!$C$12:$CG$88,83,0)</f>
        <v>9</v>
      </c>
      <c r="O23" s="56">
        <f t="shared" si="0"/>
        <v>0</v>
      </c>
    </row>
    <row r="24" spans="1:15" s="56" customFormat="1" x14ac:dyDescent="0.2">
      <c r="A24" s="58">
        <v>13</v>
      </c>
      <c r="B24" s="64" t="s">
        <v>37</v>
      </c>
      <c r="C24" s="60" t="s">
        <v>153</v>
      </c>
      <c r="D24" s="61">
        <v>12</v>
      </c>
      <c r="E24" s="62" t="s">
        <v>154</v>
      </c>
      <c r="F24" s="56" t="str">
        <f>VLOOKUP(B24,[3]спр!$G$5:$H$167,2,0)</f>
        <v>185</v>
      </c>
      <c r="G24" s="56" t="s">
        <v>212</v>
      </c>
      <c r="H24" s="56">
        <v>15</v>
      </c>
      <c r="I24" s="56">
        <v>15</v>
      </c>
      <c r="J24" s="56">
        <v>13</v>
      </c>
      <c r="K24" s="56">
        <v>1.53</v>
      </c>
      <c r="L24" s="56">
        <v>12</v>
      </c>
      <c r="M24" s="63">
        <v>0</v>
      </c>
      <c r="N24" s="56">
        <f>VLOOKUP(G24,'[4]расчет текущий'!$C$12:$CG$88,83,0)</f>
        <v>12</v>
      </c>
      <c r="O24" s="56">
        <f t="shared" si="0"/>
        <v>0</v>
      </c>
    </row>
    <row r="25" spans="1:15" s="56" customFormat="1" ht="25.5" x14ac:dyDescent="0.2">
      <c r="A25" s="58">
        <v>14</v>
      </c>
      <c r="B25" s="64" t="s">
        <v>121</v>
      </c>
      <c r="C25" s="60" t="s">
        <v>153</v>
      </c>
      <c r="D25" s="61">
        <v>28</v>
      </c>
      <c r="E25" s="62" t="s">
        <v>154</v>
      </c>
      <c r="F25" s="56" t="str">
        <f>VLOOKUP(B25,[3]спр!$G$5:$H$167,2,0)</f>
        <v>152</v>
      </c>
      <c r="G25" s="56" t="s">
        <v>213</v>
      </c>
      <c r="H25" s="56">
        <v>26</v>
      </c>
      <c r="I25" s="56">
        <v>30</v>
      </c>
      <c r="J25" s="56">
        <v>24</v>
      </c>
      <c r="K25" s="56">
        <v>0.81</v>
      </c>
      <c r="L25" s="56">
        <v>27</v>
      </c>
      <c r="M25" s="63">
        <v>0</v>
      </c>
      <c r="N25" s="56">
        <f>VLOOKUP(G25,'[4]расчет текущий'!$C$12:$CG$88,83,0)</f>
        <v>28</v>
      </c>
      <c r="O25" s="56">
        <f t="shared" si="0"/>
        <v>0</v>
      </c>
    </row>
    <row r="26" spans="1:15" s="56" customFormat="1" ht="25.5" x14ac:dyDescent="0.2">
      <c r="A26" s="58">
        <v>15</v>
      </c>
      <c r="B26" s="64" t="s">
        <v>100</v>
      </c>
      <c r="C26" s="60" t="s">
        <v>153</v>
      </c>
      <c r="D26" s="61">
        <v>28</v>
      </c>
      <c r="E26" s="62" t="s">
        <v>154</v>
      </c>
      <c r="F26" s="56" t="str">
        <f>VLOOKUP(B26,[3]спр!$G$5:$H$167,2,0)</f>
        <v>039</v>
      </c>
      <c r="G26" s="56" t="s">
        <v>214</v>
      </c>
      <c r="H26" s="56">
        <v>26</v>
      </c>
      <c r="I26" s="56">
        <v>30</v>
      </c>
      <c r="J26" s="65">
        <v>24</v>
      </c>
      <c r="K26" s="56" t="e">
        <v>#N/A</v>
      </c>
      <c r="L26" s="56">
        <v>27</v>
      </c>
      <c r="M26" s="63">
        <v>0</v>
      </c>
      <c r="N26" s="65">
        <f>'[4]расчет текущий'!$CG$75</f>
        <v>28</v>
      </c>
      <c r="O26" s="56">
        <f t="shared" si="0"/>
        <v>0</v>
      </c>
    </row>
    <row r="27" spans="1:15" s="56" customFormat="1" x14ac:dyDescent="0.2">
      <c r="A27" s="58">
        <v>16</v>
      </c>
      <c r="B27" s="64" t="s">
        <v>123</v>
      </c>
      <c r="C27" s="60" t="s">
        <v>153</v>
      </c>
      <c r="D27" s="61">
        <v>19</v>
      </c>
      <c r="E27" s="62" t="s">
        <v>154</v>
      </c>
      <c r="F27" s="56" t="str">
        <f>VLOOKUP(B27,[3]спр!$G$5:$H$167,2,0)</f>
        <v>056</v>
      </c>
      <c r="G27" s="56" t="s">
        <v>215</v>
      </c>
      <c r="H27" s="56">
        <v>16</v>
      </c>
      <c r="I27" s="56">
        <v>17</v>
      </c>
      <c r="J27" s="56">
        <v>14</v>
      </c>
      <c r="K27" s="56">
        <v>1.32</v>
      </c>
      <c r="L27" s="56">
        <v>18</v>
      </c>
      <c r="M27" s="63">
        <v>0</v>
      </c>
      <c r="N27" s="56">
        <f>VLOOKUP(G27,'[4]расчет текущий'!$C$12:$CG$88,83,0)</f>
        <v>19</v>
      </c>
      <c r="O27" s="56">
        <f t="shared" si="0"/>
        <v>0</v>
      </c>
    </row>
    <row r="28" spans="1:15" s="56" customFormat="1" x14ac:dyDescent="0.2">
      <c r="A28" s="58">
        <v>17</v>
      </c>
      <c r="B28" s="64" t="s">
        <v>105</v>
      </c>
      <c r="C28" s="60" t="s">
        <v>153</v>
      </c>
      <c r="D28" s="61">
        <v>29</v>
      </c>
      <c r="E28" s="62" t="s">
        <v>154</v>
      </c>
      <c r="F28" s="56" t="str">
        <f>VLOOKUP(B28,[3]спр!$G$5:$H$167,2,0)</f>
        <v>005</v>
      </c>
      <c r="G28" s="56" t="s">
        <v>216</v>
      </c>
      <c r="H28" s="56">
        <v>26</v>
      </c>
      <c r="I28" s="56">
        <v>29</v>
      </c>
      <c r="J28" s="56">
        <v>23</v>
      </c>
      <c r="K28" s="56">
        <v>0.8</v>
      </c>
      <c r="L28" s="56">
        <v>28</v>
      </c>
      <c r="M28" s="63">
        <v>0</v>
      </c>
      <c r="N28" s="56">
        <f>VLOOKUP(G28,'[4]расчет текущий'!$C$12:$CG$88,83,0)</f>
        <v>29</v>
      </c>
      <c r="O28" s="56">
        <f t="shared" si="0"/>
        <v>0</v>
      </c>
    </row>
    <row r="29" spans="1:15" s="56" customFormat="1" x14ac:dyDescent="0.2">
      <c r="A29" s="58">
        <v>18</v>
      </c>
      <c r="B29" s="64" t="s">
        <v>106</v>
      </c>
      <c r="C29" s="60" t="s">
        <v>153</v>
      </c>
      <c r="D29" s="61">
        <v>26</v>
      </c>
      <c r="E29" s="62" t="s">
        <v>154</v>
      </c>
      <c r="F29" s="56" t="str">
        <f>VLOOKUP(B29,[3]спр!$G$5:$H$167,2,0)</f>
        <v>009</v>
      </c>
      <c r="G29" s="56" t="s">
        <v>217</v>
      </c>
      <c r="H29" s="56">
        <v>25</v>
      </c>
      <c r="I29" s="56">
        <v>29</v>
      </c>
      <c r="J29" s="56">
        <v>23</v>
      </c>
      <c r="K29" s="56">
        <v>0.97</v>
      </c>
      <c r="L29" s="56">
        <v>25</v>
      </c>
      <c r="M29" s="63">
        <v>0</v>
      </c>
      <c r="N29" s="56">
        <f>VLOOKUP(G29,'[4]расчет текущий'!$C$12:$CG$88,83,0)</f>
        <v>26</v>
      </c>
      <c r="O29" s="56">
        <f t="shared" si="0"/>
        <v>0</v>
      </c>
    </row>
    <row r="30" spans="1:15" s="56" customFormat="1" x14ac:dyDescent="0.2">
      <c r="A30" s="58">
        <v>19</v>
      </c>
      <c r="B30" s="64" t="s">
        <v>155</v>
      </c>
      <c r="C30" s="60" t="s">
        <v>153</v>
      </c>
      <c r="D30" s="61">
        <v>11</v>
      </c>
      <c r="E30" s="62" t="s">
        <v>154</v>
      </c>
      <c r="F30" s="56" t="str">
        <f>VLOOKUP(B30,[3]спр!$G$5:$H$167,2,0)</f>
        <v>007</v>
      </c>
      <c r="G30" s="56" t="s">
        <v>218</v>
      </c>
      <c r="H30" s="56">
        <v>13</v>
      </c>
      <c r="I30" s="56">
        <v>12</v>
      </c>
      <c r="J30" s="56">
        <v>11</v>
      </c>
      <c r="K30" s="56">
        <v>1.66</v>
      </c>
      <c r="L30" s="56">
        <v>10</v>
      </c>
      <c r="M30" s="63">
        <v>0</v>
      </c>
      <c r="N30" s="56">
        <f>VLOOKUP(G30,'[4]расчет текущий'!$C$12:$CG$88,83,0)</f>
        <v>11</v>
      </c>
      <c r="O30" s="56">
        <f t="shared" si="0"/>
        <v>0</v>
      </c>
    </row>
    <row r="31" spans="1:15" s="56" customFormat="1" x14ac:dyDescent="0.2">
      <c r="A31" s="58">
        <v>20</v>
      </c>
      <c r="B31" s="64" t="s">
        <v>124</v>
      </c>
      <c r="C31" s="60" t="s">
        <v>153</v>
      </c>
      <c r="D31" s="61">
        <v>7</v>
      </c>
      <c r="E31" s="62" t="s">
        <v>154</v>
      </c>
      <c r="F31" s="56" t="str">
        <f>VLOOKUP(B31,[3]спр!$G$5:$H$167,2,0)</f>
        <v>046</v>
      </c>
      <c r="G31" s="56" t="s">
        <v>219</v>
      </c>
      <c r="H31" s="56">
        <v>14</v>
      </c>
      <c r="I31" s="56">
        <v>12</v>
      </c>
      <c r="J31" s="56">
        <v>8</v>
      </c>
      <c r="K31" s="56">
        <v>1.97</v>
      </c>
      <c r="L31" s="56">
        <v>7</v>
      </c>
      <c r="M31" s="63">
        <v>-3</v>
      </c>
      <c r="N31" s="56">
        <f>VLOOKUP(G31,'[4]расчет текущий'!$C$12:$CG$88,83,0)</f>
        <v>11</v>
      </c>
      <c r="O31" s="56">
        <f t="shared" si="0"/>
        <v>4</v>
      </c>
    </row>
    <row r="32" spans="1:15" s="56" customFormat="1" x14ac:dyDescent="0.2">
      <c r="A32" s="58">
        <v>21</v>
      </c>
      <c r="B32" s="64" t="s">
        <v>156</v>
      </c>
      <c r="C32" s="60" t="s">
        <v>153</v>
      </c>
      <c r="D32" s="61">
        <v>9</v>
      </c>
      <c r="E32" s="62" t="s">
        <v>154</v>
      </c>
      <c r="F32" s="56" t="str">
        <f>VLOOKUP(B32,[3]спр!$G$5:$H$167,2,0)</f>
        <v>051</v>
      </c>
      <c r="G32" s="56" t="s">
        <v>220</v>
      </c>
      <c r="H32" s="56">
        <v>7</v>
      </c>
      <c r="I32" s="56">
        <v>7</v>
      </c>
      <c r="J32" s="56">
        <v>8</v>
      </c>
      <c r="K32" s="56">
        <v>1.81</v>
      </c>
      <c r="L32" s="56">
        <v>9</v>
      </c>
      <c r="M32" s="63">
        <v>0</v>
      </c>
      <c r="N32" s="56">
        <f>VLOOKUP(G32,'[4]расчет текущий'!$C$12:$CG$88,83,0)</f>
        <v>9</v>
      </c>
      <c r="O32" s="56">
        <f t="shared" si="0"/>
        <v>0</v>
      </c>
    </row>
    <row r="33" spans="1:15" s="56" customFormat="1" x14ac:dyDescent="0.2">
      <c r="A33" s="58">
        <v>22</v>
      </c>
      <c r="B33" s="64" t="s">
        <v>125</v>
      </c>
      <c r="C33" s="60" t="s">
        <v>153</v>
      </c>
      <c r="D33" s="61">
        <v>16</v>
      </c>
      <c r="E33" s="62" t="s">
        <v>154</v>
      </c>
      <c r="F33" s="56" t="str">
        <f>VLOOKUP(B33,[3]спр!$G$5:$H$167,2,0)</f>
        <v>020</v>
      </c>
      <c r="G33" s="56" t="s">
        <v>221</v>
      </c>
      <c r="H33" s="56">
        <v>17</v>
      </c>
      <c r="I33" s="56">
        <v>18</v>
      </c>
      <c r="J33" s="56">
        <v>15</v>
      </c>
      <c r="K33" s="56">
        <v>1.41</v>
      </c>
      <c r="L33" s="56">
        <v>15</v>
      </c>
      <c r="M33" s="63">
        <v>0</v>
      </c>
      <c r="N33" s="56">
        <f>VLOOKUP(G33,'[4]расчет текущий'!$C$12:$CG$88,83,0)</f>
        <v>16</v>
      </c>
      <c r="O33" s="56">
        <f t="shared" si="0"/>
        <v>0</v>
      </c>
    </row>
    <row r="34" spans="1:15" s="56" customFormat="1" x14ac:dyDescent="0.2">
      <c r="A34" s="58">
        <v>23</v>
      </c>
      <c r="B34" s="64" t="s">
        <v>157</v>
      </c>
      <c r="C34" s="60" t="s">
        <v>153</v>
      </c>
      <c r="D34" s="61">
        <v>8</v>
      </c>
      <c r="E34" s="62" t="s">
        <v>154</v>
      </c>
      <c r="F34" s="56" t="str">
        <f>VLOOKUP(B34,[3]спр!$G$5:$H$167,2,0)</f>
        <v>053</v>
      </c>
      <c r="G34" s="56" t="s">
        <v>222</v>
      </c>
      <c r="H34" s="56">
        <v>8</v>
      </c>
      <c r="I34" s="56">
        <v>9</v>
      </c>
      <c r="J34" s="56">
        <v>10</v>
      </c>
      <c r="K34" s="56">
        <v>1.9</v>
      </c>
      <c r="L34" s="56">
        <v>8</v>
      </c>
      <c r="M34" s="63">
        <v>0</v>
      </c>
      <c r="N34" s="56">
        <f>VLOOKUP(G34,'[4]расчет текущий'!$C$12:$CG$88,83,0)</f>
        <v>8</v>
      </c>
      <c r="O34" s="56">
        <f t="shared" si="0"/>
        <v>0</v>
      </c>
    </row>
    <row r="35" spans="1:15" s="56" customFormat="1" x14ac:dyDescent="0.2">
      <c r="A35" s="58">
        <v>24</v>
      </c>
      <c r="B35" s="64" t="s">
        <v>126</v>
      </c>
      <c r="C35" s="60" t="s">
        <v>153</v>
      </c>
      <c r="D35" s="61">
        <v>18</v>
      </c>
      <c r="E35" s="62" t="s">
        <v>154</v>
      </c>
      <c r="F35" s="56" t="str">
        <f>VLOOKUP(B35,[3]спр!$G$5:$H$167,2,0)</f>
        <v>004</v>
      </c>
      <c r="G35" s="56" t="s">
        <v>223</v>
      </c>
      <c r="H35" s="56">
        <v>18</v>
      </c>
      <c r="I35" s="56">
        <v>20</v>
      </c>
      <c r="J35" s="56">
        <v>16</v>
      </c>
      <c r="K35" s="56">
        <v>1.32</v>
      </c>
      <c r="L35" s="56">
        <v>17</v>
      </c>
      <c r="M35" s="63">
        <v>0</v>
      </c>
      <c r="N35" s="56">
        <f>VLOOKUP(G35,'[4]расчет текущий'!$C$12:$CG$88,83,0)</f>
        <v>18</v>
      </c>
      <c r="O35" s="56">
        <f t="shared" si="0"/>
        <v>0</v>
      </c>
    </row>
    <row r="36" spans="1:15" s="56" customFormat="1" x14ac:dyDescent="0.2">
      <c r="A36" s="58">
        <v>25</v>
      </c>
      <c r="B36" s="64" t="s">
        <v>127</v>
      </c>
      <c r="C36" s="60" t="s">
        <v>153</v>
      </c>
      <c r="D36" s="61">
        <v>25</v>
      </c>
      <c r="E36" s="62" t="s">
        <v>154</v>
      </c>
      <c r="F36" s="56" t="str">
        <f>VLOOKUP(B36,[3]спр!$G$5:$H$167,2,0)</f>
        <v>010</v>
      </c>
      <c r="G36" s="56" t="s">
        <v>224</v>
      </c>
      <c r="H36" s="56">
        <v>24</v>
      </c>
      <c r="I36" s="56">
        <v>26</v>
      </c>
      <c r="J36" s="56">
        <v>21</v>
      </c>
      <c r="K36" s="56">
        <v>1.04</v>
      </c>
      <c r="L36" s="56">
        <v>24</v>
      </c>
      <c r="M36" s="63">
        <v>0</v>
      </c>
      <c r="N36" s="56">
        <f>VLOOKUP(G36,'[4]расчет текущий'!$C$12:$CG$88,83,0)</f>
        <v>25</v>
      </c>
      <c r="O36" s="56">
        <f t="shared" si="0"/>
        <v>0</v>
      </c>
    </row>
    <row r="37" spans="1:15" s="56" customFormat="1" x14ac:dyDescent="0.2">
      <c r="A37" s="58">
        <v>26</v>
      </c>
      <c r="B37" s="64" t="s">
        <v>128</v>
      </c>
      <c r="C37" s="60" t="s">
        <v>153</v>
      </c>
      <c r="D37" s="61">
        <v>9</v>
      </c>
      <c r="E37" s="62" t="s">
        <v>154</v>
      </c>
      <c r="F37" s="56" t="str">
        <f>VLOOKUP(B37,[3]спр!$G$5:$H$167,2,0)</f>
        <v>054</v>
      </c>
      <c r="G37" s="56" t="s">
        <v>225</v>
      </c>
      <c r="H37" s="56">
        <v>12</v>
      </c>
      <c r="I37" s="56">
        <v>13</v>
      </c>
      <c r="J37" s="56">
        <v>8</v>
      </c>
      <c r="K37" s="56">
        <v>1.82</v>
      </c>
      <c r="L37" s="56">
        <v>9</v>
      </c>
      <c r="M37" s="63">
        <v>0</v>
      </c>
      <c r="N37" s="56">
        <f>VLOOKUP(G37,'[4]расчет текущий'!$C$12:$CG$88,83,0)</f>
        <v>9</v>
      </c>
      <c r="O37" s="56">
        <f t="shared" si="0"/>
        <v>0</v>
      </c>
    </row>
    <row r="38" spans="1:15" s="56" customFormat="1" x14ac:dyDescent="0.2">
      <c r="A38" s="58">
        <v>27</v>
      </c>
      <c r="B38" s="64" t="s">
        <v>91</v>
      </c>
      <c r="C38" s="60" t="s">
        <v>153</v>
      </c>
      <c r="D38" s="61">
        <v>19</v>
      </c>
      <c r="E38" s="62" t="s">
        <v>154</v>
      </c>
      <c r="F38" s="56" t="str">
        <f>VLOOKUP(B38,[3]спр!$G$5:$H$167,2,0)</f>
        <v>029</v>
      </c>
      <c r="G38" s="56" t="s">
        <v>226</v>
      </c>
      <c r="H38" s="56">
        <v>17</v>
      </c>
      <c r="I38" s="56">
        <v>24</v>
      </c>
      <c r="J38" s="56">
        <v>20</v>
      </c>
      <c r="K38" s="56">
        <v>1.3</v>
      </c>
      <c r="L38" s="56">
        <v>18</v>
      </c>
      <c r="M38" s="63">
        <v>0</v>
      </c>
      <c r="N38" s="56">
        <f>VLOOKUP(G38,'[4]расчет текущий'!$C$12:$CG$88,83,0)</f>
        <v>19</v>
      </c>
      <c r="O38" s="56">
        <f t="shared" si="0"/>
        <v>0</v>
      </c>
    </row>
    <row r="39" spans="1:15" s="56" customFormat="1" x14ac:dyDescent="0.2">
      <c r="A39" s="58">
        <v>28</v>
      </c>
      <c r="B39" s="64" t="s">
        <v>84</v>
      </c>
      <c r="C39" s="60" t="s">
        <v>153</v>
      </c>
      <c r="D39" s="61">
        <v>13</v>
      </c>
      <c r="E39" s="62" t="s">
        <v>154</v>
      </c>
      <c r="F39" s="56" t="str">
        <f>VLOOKUP(B39,[3]спр!$G$5:$H$167,2,0)</f>
        <v>013</v>
      </c>
      <c r="G39" s="56" t="s">
        <v>227</v>
      </c>
      <c r="H39" s="56">
        <v>14</v>
      </c>
      <c r="I39" s="56">
        <v>15</v>
      </c>
      <c r="J39" s="56">
        <v>14</v>
      </c>
      <c r="K39" s="56">
        <v>1.51</v>
      </c>
      <c r="L39" s="56">
        <v>12</v>
      </c>
      <c r="M39" s="63">
        <v>0</v>
      </c>
      <c r="N39" s="56">
        <f>VLOOKUP(G39,'[4]расчет текущий'!$C$12:$CG$88,83,0)</f>
        <v>13</v>
      </c>
      <c r="O39" s="56">
        <f t="shared" si="0"/>
        <v>0</v>
      </c>
    </row>
    <row r="40" spans="1:15" s="56" customFormat="1" x14ac:dyDescent="0.2">
      <c r="A40" s="58">
        <v>29</v>
      </c>
      <c r="B40" s="64" t="s">
        <v>88</v>
      </c>
      <c r="C40" s="60" t="s">
        <v>153</v>
      </c>
      <c r="D40" s="61">
        <v>21</v>
      </c>
      <c r="E40" s="62" t="s">
        <v>154</v>
      </c>
      <c r="F40" s="56" t="str">
        <f>VLOOKUP(B40,[3]спр!$G$5:$H$167,2,0)</f>
        <v>006</v>
      </c>
      <c r="G40" s="56" t="s">
        <v>228</v>
      </c>
      <c r="H40" s="56">
        <v>21</v>
      </c>
      <c r="I40" s="56">
        <v>21</v>
      </c>
      <c r="J40" s="56">
        <v>17</v>
      </c>
      <c r="K40" s="56">
        <v>1.21</v>
      </c>
      <c r="L40" s="56">
        <v>20</v>
      </c>
      <c r="M40" s="63">
        <v>0</v>
      </c>
      <c r="N40" s="56">
        <f>VLOOKUP(G40,'[4]расчет текущий'!$C$12:$CG$88,83,0)</f>
        <v>21</v>
      </c>
      <c r="O40" s="56">
        <f t="shared" si="0"/>
        <v>0</v>
      </c>
    </row>
    <row r="41" spans="1:15" s="56" customFormat="1" x14ac:dyDescent="0.2">
      <c r="A41" s="58">
        <v>30</v>
      </c>
      <c r="B41" s="64" t="s">
        <v>158</v>
      </c>
      <c r="C41" s="60" t="s">
        <v>153</v>
      </c>
      <c r="D41" s="61">
        <v>17</v>
      </c>
      <c r="E41" s="62" t="s">
        <v>154</v>
      </c>
      <c r="F41" s="56" t="str">
        <f>VLOOKUP(B41,[3]спр!$G$5:$H$167,2,0)</f>
        <v>022</v>
      </c>
      <c r="G41" s="56" t="s">
        <v>229</v>
      </c>
      <c r="H41" s="56">
        <v>15</v>
      </c>
      <c r="I41" s="56">
        <v>20</v>
      </c>
      <c r="J41" s="56">
        <v>17</v>
      </c>
      <c r="K41" s="56">
        <v>1.34</v>
      </c>
      <c r="L41" s="56">
        <v>16</v>
      </c>
      <c r="M41" s="63">
        <v>0</v>
      </c>
      <c r="N41" s="56">
        <f>VLOOKUP(G41,'[4]расчет текущий'!$C$12:$CG$88,83,0)</f>
        <v>17</v>
      </c>
      <c r="O41" s="56">
        <f t="shared" si="0"/>
        <v>0</v>
      </c>
    </row>
    <row r="42" spans="1:15" s="56" customFormat="1" x14ac:dyDescent="0.2">
      <c r="A42" s="58">
        <v>31</v>
      </c>
      <c r="B42" s="64" t="s">
        <v>159</v>
      </c>
      <c r="C42" s="60" t="s">
        <v>153</v>
      </c>
      <c r="D42" s="61">
        <v>16</v>
      </c>
      <c r="E42" s="62" t="s">
        <v>154</v>
      </c>
      <c r="F42" s="56" t="str">
        <f>VLOOKUP(B42,[3]спр!$G$5:$H$167,2,0)</f>
        <v>049</v>
      </c>
      <c r="G42" s="56" t="s">
        <v>230</v>
      </c>
      <c r="H42" s="56">
        <v>15</v>
      </c>
      <c r="I42" s="56">
        <v>16</v>
      </c>
      <c r="J42" s="56">
        <v>14</v>
      </c>
      <c r="K42" s="56">
        <v>1.4</v>
      </c>
      <c r="L42" s="56">
        <v>15</v>
      </c>
      <c r="M42" s="63">
        <v>0</v>
      </c>
      <c r="N42" s="56">
        <f>VLOOKUP(G42,'[4]расчет текущий'!$C$12:$CG$88,83,0)</f>
        <v>16</v>
      </c>
      <c r="O42" s="56">
        <f t="shared" si="0"/>
        <v>0</v>
      </c>
    </row>
    <row r="43" spans="1:15" s="56" customFormat="1" x14ac:dyDescent="0.2">
      <c r="A43" s="58">
        <v>32</v>
      </c>
      <c r="B43" s="64" t="s">
        <v>129</v>
      </c>
      <c r="C43" s="60" t="s">
        <v>153</v>
      </c>
      <c r="D43" s="61">
        <v>22</v>
      </c>
      <c r="E43" s="62" t="s">
        <v>154</v>
      </c>
      <c r="F43" s="56" t="str">
        <f>VLOOKUP(B43,[3]спр!$G$5:$H$167,2,0)</f>
        <v>025</v>
      </c>
      <c r="G43" s="56" t="s">
        <v>231</v>
      </c>
      <c r="H43" s="56">
        <v>20</v>
      </c>
      <c r="I43" s="56">
        <v>22</v>
      </c>
      <c r="J43" s="56">
        <v>17</v>
      </c>
      <c r="K43" s="56">
        <v>1.17</v>
      </c>
      <c r="L43" s="56">
        <v>21</v>
      </c>
      <c r="M43" s="63">
        <v>0</v>
      </c>
      <c r="N43" s="56">
        <f>VLOOKUP(G43,'[4]расчет текущий'!$C$12:$CG$88,83,0)</f>
        <v>22</v>
      </c>
      <c r="O43" s="56">
        <f t="shared" si="0"/>
        <v>0</v>
      </c>
    </row>
    <row r="44" spans="1:15" s="56" customFormat="1" x14ac:dyDescent="0.2">
      <c r="A44" s="58">
        <v>33</v>
      </c>
      <c r="B44" s="64" t="s">
        <v>76</v>
      </c>
      <c r="C44" s="60" t="s">
        <v>153</v>
      </c>
      <c r="D44" s="61">
        <v>24</v>
      </c>
      <c r="E44" s="62" t="s">
        <v>154</v>
      </c>
      <c r="F44" s="56" t="str">
        <f>VLOOKUP(B44,[3]спр!$G$5:$H$167,2,0)</f>
        <v>021</v>
      </c>
      <c r="G44" s="56" t="s">
        <v>232</v>
      </c>
      <c r="H44" s="56">
        <v>17</v>
      </c>
      <c r="I44" s="56">
        <v>19</v>
      </c>
      <c r="J44" s="56">
        <v>19</v>
      </c>
      <c r="K44" s="56">
        <v>1.1100000000000001</v>
      </c>
      <c r="L44" s="56">
        <v>23</v>
      </c>
      <c r="M44" s="63">
        <v>0</v>
      </c>
      <c r="N44" s="56">
        <f>VLOOKUP(G44,'[4]расчет текущий'!$C$12:$CG$88,83,0)</f>
        <v>24</v>
      </c>
      <c r="O44" s="56">
        <f t="shared" si="0"/>
        <v>0</v>
      </c>
    </row>
    <row r="45" spans="1:15" s="56" customFormat="1" x14ac:dyDescent="0.2">
      <c r="A45" s="58">
        <v>34</v>
      </c>
      <c r="B45" s="64" t="s">
        <v>130</v>
      </c>
      <c r="C45" s="60" t="s">
        <v>153</v>
      </c>
      <c r="D45" s="61">
        <v>22</v>
      </c>
      <c r="E45" s="62" t="s">
        <v>154</v>
      </c>
      <c r="F45" s="56" t="str">
        <f>VLOOKUP(B45,[3]спр!$G$5:$H$167,2,0)</f>
        <v>019</v>
      </c>
      <c r="G45" s="56" t="s">
        <v>233</v>
      </c>
      <c r="H45" s="56">
        <v>22</v>
      </c>
      <c r="I45" s="56">
        <v>23</v>
      </c>
      <c r="J45" s="56">
        <v>19</v>
      </c>
      <c r="K45" s="56" t="e">
        <v>#N/A</v>
      </c>
      <c r="L45" s="56">
        <v>21</v>
      </c>
      <c r="M45" s="63">
        <v>0</v>
      </c>
      <c r="N45" s="65">
        <f>'[4]расчет текущий'!$CG$61</f>
        <v>22</v>
      </c>
      <c r="O45" s="56">
        <f t="shared" si="0"/>
        <v>0</v>
      </c>
    </row>
    <row r="46" spans="1:15" s="56" customFormat="1" x14ac:dyDescent="0.2">
      <c r="A46" s="58">
        <v>35</v>
      </c>
      <c r="B46" s="64" t="s">
        <v>41</v>
      </c>
      <c r="C46" s="60" t="s">
        <v>153</v>
      </c>
      <c r="D46" s="61">
        <v>12</v>
      </c>
      <c r="E46" s="62" t="s">
        <v>154</v>
      </c>
      <c r="F46" s="56" t="str">
        <f>VLOOKUP(B46,[3]спр!$G$5:$H$167,2,0)</f>
        <v>098</v>
      </c>
      <c r="G46" s="56" t="s">
        <v>234</v>
      </c>
      <c r="H46" s="56">
        <v>12</v>
      </c>
      <c r="I46" s="56">
        <v>14</v>
      </c>
      <c r="J46" s="56">
        <v>13</v>
      </c>
      <c r="K46" s="56">
        <v>1.62</v>
      </c>
      <c r="L46" s="56">
        <v>11</v>
      </c>
      <c r="M46" s="63">
        <v>0</v>
      </c>
      <c r="N46" s="56">
        <f>VLOOKUP(G46,'[4]расчет текущий'!$C$12:$CG$88,83,0)</f>
        <v>12</v>
      </c>
      <c r="O46" s="56">
        <f t="shared" si="0"/>
        <v>0</v>
      </c>
    </row>
    <row r="47" spans="1:15" s="56" customFormat="1" x14ac:dyDescent="0.2">
      <c r="A47" s="58">
        <v>36</v>
      </c>
      <c r="B47" s="64" t="s">
        <v>38</v>
      </c>
      <c r="C47" s="60" t="s">
        <v>153</v>
      </c>
      <c r="D47" s="61">
        <v>18</v>
      </c>
      <c r="E47" s="62" t="s">
        <v>154</v>
      </c>
      <c r="F47" s="56" t="str">
        <f>VLOOKUP(B47,[3]спр!$G$5:$H$167,2,0)</f>
        <v>183</v>
      </c>
      <c r="G47" s="56" t="s">
        <v>235</v>
      </c>
      <c r="H47" s="56">
        <v>18</v>
      </c>
      <c r="I47" s="56">
        <v>21</v>
      </c>
      <c r="J47" s="56">
        <v>17</v>
      </c>
      <c r="K47" s="56">
        <v>1.32</v>
      </c>
      <c r="L47" s="56">
        <v>17</v>
      </c>
      <c r="M47" s="63">
        <v>0</v>
      </c>
      <c r="N47" s="56">
        <f>VLOOKUP(G47,'[4]расчет текущий'!$C$12:$CG$88,83,0)</f>
        <v>18</v>
      </c>
      <c r="O47" s="56">
        <f t="shared" si="0"/>
        <v>0</v>
      </c>
    </row>
    <row r="48" spans="1:15" s="56" customFormat="1" x14ac:dyDescent="0.2">
      <c r="A48" s="58">
        <v>37</v>
      </c>
      <c r="B48" s="64" t="s">
        <v>66</v>
      </c>
      <c r="C48" s="60" t="s">
        <v>153</v>
      </c>
      <c r="D48" s="61">
        <v>1</v>
      </c>
      <c r="E48" s="62" t="s">
        <v>154</v>
      </c>
      <c r="F48" s="56" t="str">
        <f>VLOOKUP(B48,[3]спр!$G$5:$H$167,2,0)</f>
        <v>095</v>
      </c>
      <c r="G48" s="56" t="s">
        <v>236</v>
      </c>
      <c r="H48" s="56">
        <v>1</v>
      </c>
      <c r="I48" s="56">
        <v>1</v>
      </c>
      <c r="J48" s="56">
        <v>1</v>
      </c>
      <c r="K48" s="56">
        <v>5.39</v>
      </c>
      <c r="L48" s="56">
        <v>1</v>
      </c>
      <c r="M48" s="63">
        <v>0</v>
      </c>
      <c r="N48" s="56">
        <f>VLOOKUP(G48,'[4]расчет текущий'!$C$12:$CG$88,83,0)</f>
        <v>1</v>
      </c>
      <c r="O48" s="56">
        <f t="shared" si="0"/>
        <v>0</v>
      </c>
    </row>
    <row r="49" spans="1:15" s="56" customFormat="1" x14ac:dyDescent="0.2">
      <c r="A49" s="58">
        <v>38</v>
      </c>
      <c r="B49" s="64" t="s">
        <v>56</v>
      </c>
      <c r="C49" s="60" t="s">
        <v>153</v>
      </c>
      <c r="D49" s="61">
        <v>1</v>
      </c>
      <c r="E49" s="62" t="s">
        <v>154</v>
      </c>
      <c r="F49" s="56" t="str">
        <f>VLOOKUP(B49,[3]спр!$G$5:$H$167,2,0)</f>
        <v>148</v>
      </c>
      <c r="G49" s="56" t="s">
        <v>237</v>
      </c>
      <c r="H49" s="56">
        <v>1</v>
      </c>
      <c r="I49" s="56">
        <v>1</v>
      </c>
      <c r="J49" s="56">
        <v>1</v>
      </c>
      <c r="K49" s="56">
        <v>5.4</v>
      </c>
      <c r="L49" s="56">
        <v>1</v>
      </c>
      <c r="M49" s="63">
        <v>0</v>
      </c>
      <c r="N49" s="56">
        <f>VLOOKUP(G49,'[4]расчет текущий'!$C$12:$CG$88,83,0)</f>
        <v>1</v>
      </c>
      <c r="O49" s="56">
        <f t="shared" si="0"/>
        <v>0</v>
      </c>
    </row>
    <row r="50" spans="1:15" s="56" customFormat="1" x14ac:dyDescent="0.2">
      <c r="A50" s="58">
        <v>39</v>
      </c>
      <c r="B50" s="64" t="s">
        <v>47</v>
      </c>
      <c r="C50" s="60" t="s">
        <v>153</v>
      </c>
      <c r="D50" s="61">
        <v>21</v>
      </c>
      <c r="E50" s="62" t="s">
        <v>154</v>
      </c>
      <c r="F50" s="56" t="str">
        <f>VLOOKUP(B50,[3]спр!$G$5:$H$167,2,0)</f>
        <v>115</v>
      </c>
      <c r="G50" s="56" t="s">
        <v>238</v>
      </c>
      <c r="H50" s="56">
        <v>10</v>
      </c>
      <c r="I50" s="56">
        <v>7</v>
      </c>
      <c r="J50" s="56">
        <v>7</v>
      </c>
      <c r="K50" s="56">
        <v>1.22</v>
      </c>
      <c r="L50" s="56">
        <v>20</v>
      </c>
      <c r="M50" s="63">
        <v>0</v>
      </c>
      <c r="N50" s="56">
        <f>VLOOKUP(G50,'[4]расчет текущий'!$C$12:$CG$88,83,0)</f>
        <v>21</v>
      </c>
      <c r="O50" s="56">
        <f t="shared" si="0"/>
        <v>0</v>
      </c>
    </row>
    <row r="51" spans="1:15" s="56" customFormat="1" ht="25.5" x14ac:dyDescent="0.2">
      <c r="A51" s="58">
        <v>40</v>
      </c>
      <c r="B51" s="64" t="s">
        <v>104</v>
      </c>
      <c r="C51" s="60" t="s">
        <v>153</v>
      </c>
      <c r="D51" s="61">
        <v>33</v>
      </c>
      <c r="E51" s="62" t="s">
        <v>154</v>
      </c>
      <c r="F51" s="56" t="str">
        <f>VLOOKUP(B51,[3]спр!$G$5:$H$167,2,0)</f>
        <v>015</v>
      </c>
      <c r="G51" s="56" t="s">
        <v>239</v>
      </c>
      <c r="H51" s="56">
        <v>32</v>
      </c>
      <c r="I51" s="56">
        <v>32</v>
      </c>
      <c r="J51" s="56">
        <v>26</v>
      </c>
      <c r="K51" s="56">
        <v>0.41</v>
      </c>
      <c r="L51" s="56">
        <v>32</v>
      </c>
      <c r="M51" s="63">
        <v>0</v>
      </c>
      <c r="N51" s="56">
        <f>VLOOKUP(G51,'[4]расчет текущий'!$C$12:$CG$88,83,0)</f>
        <v>33</v>
      </c>
      <c r="O51" s="56">
        <f t="shared" si="0"/>
        <v>0</v>
      </c>
    </row>
    <row r="52" spans="1:15" s="56" customFormat="1" x14ac:dyDescent="0.2">
      <c r="A52" s="58">
        <v>41</v>
      </c>
      <c r="B52" s="64" t="s">
        <v>68</v>
      </c>
      <c r="C52" s="60" t="s">
        <v>153</v>
      </c>
      <c r="D52" s="61">
        <v>13</v>
      </c>
      <c r="E52" s="62" t="s">
        <v>154</v>
      </c>
      <c r="F52" s="56" t="str">
        <f>VLOOKUP(B52,[3]спр!$G$5:$H$167,2,0)</f>
        <v>036</v>
      </c>
      <c r="G52" s="56" t="s">
        <v>240</v>
      </c>
      <c r="H52" s="56">
        <v>11</v>
      </c>
      <c r="I52" s="56">
        <v>11</v>
      </c>
      <c r="J52" s="56">
        <v>11</v>
      </c>
      <c r="K52" s="56">
        <v>1.51</v>
      </c>
      <c r="L52" s="56">
        <v>12</v>
      </c>
      <c r="M52" s="63">
        <v>0</v>
      </c>
      <c r="N52" s="56">
        <f>VLOOKUP(G52,'[4]расчет текущий'!$C$12:$CG$88,83,0)</f>
        <v>13</v>
      </c>
      <c r="O52" s="56">
        <f t="shared" si="0"/>
        <v>0</v>
      </c>
    </row>
    <row r="53" spans="1:15" s="56" customFormat="1" ht="25.5" x14ac:dyDescent="0.2">
      <c r="A53" s="58">
        <v>42</v>
      </c>
      <c r="B53" s="64" t="s">
        <v>48</v>
      </c>
      <c r="C53" s="60" t="s">
        <v>153</v>
      </c>
      <c r="D53" s="61">
        <v>33</v>
      </c>
      <c r="E53" s="62" t="s">
        <v>154</v>
      </c>
      <c r="F53" s="56" t="str">
        <f>VLOOKUP(B53,[3]спр!$G$5:$H$167,2,0)</f>
        <v>202</v>
      </c>
      <c r="G53" s="56" t="s">
        <v>241</v>
      </c>
      <c r="H53" s="56">
        <v>33</v>
      </c>
      <c r="I53" s="56">
        <v>34</v>
      </c>
      <c r="J53" s="56">
        <v>28</v>
      </c>
      <c r="K53" s="56">
        <v>0.38</v>
      </c>
      <c r="L53" s="56">
        <v>32</v>
      </c>
      <c r="M53" s="63">
        <v>0</v>
      </c>
      <c r="N53" s="56">
        <f>VLOOKUP(G53,'[4]расчет текущий'!$C$12:$CG$88,83,0)</f>
        <v>33</v>
      </c>
      <c r="O53" s="56">
        <f t="shared" si="0"/>
        <v>0</v>
      </c>
    </row>
    <row r="54" spans="1:15" s="56" customFormat="1" x14ac:dyDescent="0.2">
      <c r="A54" s="58">
        <v>43</v>
      </c>
      <c r="B54" s="64" t="s">
        <v>42</v>
      </c>
      <c r="C54" s="60" t="s">
        <v>153</v>
      </c>
      <c r="D54" s="61">
        <v>31</v>
      </c>
      <c r="E54" s="62" t="s">
        <v>154</v>
      </c>
      <c r="F54" s="56" t="str">
        <f>VLOOKUP(B54,[3]спр!$G$5:$H$167,2,0)</f>
        <v>024</v>
      </c>
      <c r="G54" s="56" t="s">
        <v>242</v>
      </c>
      <c r="H54" s="56">
        <v>28</v>
      </c>
      <c r="I54" s="56">
        <v>32</v>
      </c>
      <c r="J54" s="56">
        <v>26</v>
      </c>
      <c r="K54" s="56">
        <v>0.65</v>
      </c>
      <c r="L54" s="56">
        <v>30</v>
      </c>
      <c r="M54" s="63">
        <v>0</v>
      </c>
      <c r="N54" s="56">
        <f>VLOOKUP(G54,'[4]расчет текущий'!$C$12:$CG$88,83,0)</f>
        <v>31</v>
      </c>
      <c r="O54" s="56">
        <f t="shared" si="0"/>
        <v>0</v>
      </c>
    </row>
    <row r="55" spans="1:15" s="56" customFormat="1" x14ac:dyDescent="0.2">
      <c r="A55" s="58">
        <v>44</v>
      </c>
      <c r="B55" s="64" t="s">
        <v>95</v>
      </c>
      <c r="C55" s="60" t="s">
        <v>153</v>
      </c>
      <c r="D55" s="61">
        <v>20</v>
      </c>
      <c r="E55" s="62" t="s">
        <v>154</v>
      </c>
      <c r="F55" s="56" t="str">
        <f>VLOOKUP(B55,[3]спр!$G$5:$H$167,2,0)</f>
        <v>149</v>
      </c>
      <c r="G55" s="56" t="s">
        <v>243</v>
      </c>
      <c r="H55" s="56">
        <v>16</v>
      </c>
      <c r="I55" s="56">
        <v>18</v>
      </c>
      <c r="J55" s="56">
        <v>15</v>
      </c>
      <c r="K55" s="56">
        <v>1.28</v>
      </c>
      <c r="L55" s="56">
        <v>19</v>
      </c>
      <c r="M55" s="63">
        <v>0</v>
      </c>
      <c r="N55" s="56">
        <f>VLOOKUP(G55,'[4]расчет текущий'!$C$12:$CG$88,83,0)</f>
        <v>20</v>
      </c>
      <c r="O55" s="56">
        <f t="shared" si="0"/>
        <v>0</v>
      </c>
    </row>
    <row r="56" spans="1:15" s="56" customFormat="1" ht="25.5" x14ac:dyDescent="0.2">
      <c r="A56" s="58">
        <v>45</v>
      </c>
      <c r="B56" s="64" t="s">
        <v>133</v>
      </c>
      <c r="C56" s="60" t="s">
        <v>153</v>
      </c>
      <c r="D56" s="61">
        <v>31</v>
      </c>
      <c r="E56" s="62" t="s">
        <v>154</v>
      </c>
      <c r="F56" s="56" t="str">
        <f>VLOOKUP(B56,[3]спр!$G$5:$H$167,2,0)</f>
        <v>170</v>
      </c>
      <c r="G56" s="56" t="s">
        <v>244</v>
      </c>
      <c r="H56" s="56">
        <v>30</v>
      </c>
      <c r="I56" s="56">
        <v>33</v>
      </c>
      <c r="J56" s="56">
        <v>27</v>
      </c>
      <c r="K56" s="56">
        <v>0.65</v>
      </c>
      <c r="L56" s="56">
        <v>30</v>
      </c>
      <c r="M56" s="63">
        <v>0</v>
      </c>
      <c r="N56" s="56">
        <f>VLOOKUP(G56,'[4]расчет текущий'!$C$12:$CG$88,83,0)</f>
        <v>31</v>
      </c>
      <c r="O56" s="56">
        <f t="shared" si="0"/>
        <v>0</v>
      </c>
    </row>
    <row r="57" spans="1:15" s="56" customFormat="1" x14ac:dyDescent="0.2">
      <c r="A57" s="58">
        <v>46</v>
      </c>
      <c r="B57" s="64" t="s">
        <v>78</v>
      </c>
      <c r="C57" s="60" t="s">
        <v>153</v>
      </c>
      <c r="D57" s="61">
        <v>23</v>
      </c>
      <c r="E57" s="62" t="s">
        <v>154</v>
      </c>
      <c r="F57" s="56" t="str">
        <f>VLOOKUP(B57,[3]спр!$G$5:$H$167,2,0)</f>
        <v>154</v>
      </c>
      <c r="G57" s="56" t="s">
        <v>245</v>
      </c>
      <c r="H57" s="56">
        <v>22</v>
      </c>
      <c r="I57" s="56">
        <v>27</v>
      </c>
      <c r="J57" s="56">
        <v>21</v>
      </c>
      <c r="K57" s="56">
        <v>1.1399999999999999</v>
      </c>
      <c r="L57" s="56">
        <v>22</v>
      </c>
      <c r="M57" s="63">
        <v>0</v>
      </c>
      <c r="N57" s="56">
        <f>VLOOKUP(G57,'[4]расчет текущий'!$C$12:$CG$88,83,0)</f>
        <v>23</v>
      </c>
      <c r="O57" s="56">
        <f t="shared" si="0"/>
        <v>0</v>
      </c>
    </row>
    <row r="58" spans="1:15" s="56" customFormat="1" x14ac:dyDescent="0.2">
      <c r="A58" s="58">
        <v>47</v>
      </c>
      <c r="B58" s="64" t="s">
        <v>49</v>
      </c>
      <c r="C58" s="60" t="s">
        <v>153</v>
      </c>
      <c r="D58" s="61">
        <v>20</v>
      </c>
      <c r="E58" s="62" t="s">
        <v>154</v>
      </c>
      <c r="F58" s="56" t="str">
        <f>VLOOKUP(B58,[3]спр!$G$5:$H$167,2,0)</f>
        <v>133</v>
      </c>
      <c r="G58" s="56" t="s">
        <v>246</v>
      </c>
      <c r="H58" s="56">
        <v>20</v>
      </c>
      <c r="I58" s="56">
        <v>19</v>
      </c>
      <c r="J58" s="56">
        <v>16</v>
      </c>
      <c r="K58" s="56">
        <v>1.28</v>
      </c>
      <c r="L58" s="56">
        <v>19</v>
      </c>
      <c r="M58" s="63">
        <v>0</v>
      </c>
      <c r="N58" s="56">
        <f>VLOOKUP(G58,'[4]расчет текущий'!$C$12:$CG$88,83,0)</f>
        <v>20</v>
      </c>
      <c r="O58" s="56">
        <f t="shared" si="0"/>
        <v>0</v>
      </c>
    </row>
    <row r="59" spans="1:15" s="56" customFormat="1" x14ac:dyDescent="0.2">
      <c r="A59" s="58">
        <v>48</v>
      </c>
      <c r="B59" s="64" t="s">
        <v>57</v>
      </c>
      <c r="C59" s="60" t="s">
        <v>153</v>
      </c>
      <c r="D59" s="61">
        <v>20</v>
      </c>
      <c r="E59" s="62" t="s">
        <v>154</v>
      </c>
      <c r="F59" s="56" t="str">
        <f>VLOOKUP(B59,[3]спр!$G$5:$H$167,2,0)</f>
        <v>132</v>
      </c>
      <c r="G59" s="56" t="s">
        <v>247</v>
      </c>
      <c r="H59" s="56">
        <v>19</v>
      </c>
      <c r="I59" s="56">
        <v>22</v>
      </c>
      <c r="J59" s="56">
        <v>18</v>
      </c>
      <c r="K59" s="56">
        <v>1.27</v>
      </c>
      <c r="L59" s="56">
        <v>19</v>
      </c>
      <c r="M59" s="63">
        <v>0</v>
      </c>
      <c r="N59" s="56">
        <f>VLOOKUP(G59,'[4]расчет текущий'!$C$12:$CG$88,83,0)</f>
        <v>20</v>
      </c>
      <c r="O59" s="56">
        <f t="shared" si="0"/>
        <v>0</v>
      </c>
    </row>
    <row r="60" spans="1:15" s="56" customFormat="1" x14ac:dyDescent="0.2">
      <c r="A60" s="58">
        <v>49</v>
      </c>
      <c r="B60" s="64" t="s">
        <v>50</v>
      </c>
      <c r="C60" s="60" t="s">
        <v>153</v>
      </c>
      <c r="D60" s="61">
        <v>7</v>
      </c>
      <c r="E60" s="62" t="s">
        <v>154</v>
      </c>
      <c r="F60" s="56" t="str">
        <f>VLOOKUP(B60,[3]спр!$G$5:$H$167,2,0)</f>
        <v>114</v>
      </c>
      <c r="G60" s="56" t="s">
        <v>248</v>
      </c>
      <c r="H60" s="56">
        <v>8</v>
      </c>
      <c r="I60" s="56">
        <v>8</v>
      </c>
      <c r="J60" s="56">
        <v>9</v>
      </c>
      <c r="K60" s="56">
        <v>1.98</v>
      </c>
      <c r="L60" s="56">
        <v>7</v>
      </c>
      <c r="M60" s="63">
        <v>0</v>
      </c>
      <c r="N60" s="56">
        <f>VLOOKUP(G60,'[4]расчет текущий'!$C$12:$CG$88,83,0)</f>
        <v>7</v>
      </c>
      <c r="O60" s="56">
        <f t="shared" si="0"/>
        <v>0</v>
      </c>
    </row>
    <row r="61" spans="1:15" s="56" customFormat="1" ht="25.5" x14ac:dyDescent="0.2">
      <c r="A61" s="58">
        <v>50</v>
      </c>
      <c r="B61" s="64" t="s">
        <v>134</v>
      </c>
      <c r="C61" s="60" t="s">
        <v>153</v>
      </c>
      <c r="D61" s="61">
        <v>29</v>
      </c>
      <c r="E61" s="62" t="s">
        <v>154</v>
      </c>
      <c r="F61" s="56" t="str">
        <f>VLOOKUP(B61,[3]спр!$G$5:$H$167,2,0)</f>
        <v>167</v>
      </c>
      <c r="G61" s="56" t="s">
        <v>249</v>
      </c>
      <c r="H61" s="56">
        <v>31</v>
      </c>
      <c r="I61" s="56">
        <v>32</v>
      </c>
      <c r="J61" s="56">
        <v>26</v>
      </c>
      <c r="K61" s="56">
        <v>0.8</v>
      </c>
      <c r="L61" s="56">
        <v>28</v>
      </c>
      <c r="M61" s="63">
        <v>0</v>
      </c>
      <c r="N61" s="56">
        <f>VLOOKUP(G61,'[4]расчет текущий'!$C$12:$CG$88,83,0)</f>
        <v>29</v>
      </c>
      <c r="O61" s="56">
        <f t="shared" si="0"/>
        <v>0</v>
      </c>
    </row>
    <row r="62" spans="1:15" s="56" customFormat="1" x14ac:dyDescent="0.2">
      <c r="A62" s="58">
        <v>51</v>
      </c>
      <c r="B62" s="64" t="s">
        <v>53</v>
      </c>
      <c r="C62" s="60" t="s">
        <v>153</v>
      </c>
      <c r="D62" s="61">
        <v>21</v>
      </c>
      <c r="E62" s="62" t="s">
        <v>154</v>
      </c>
      <c r="F62" s="56" t="str">
        <f>VLOOKUP(B62,[3]спр!$G$5:$H$167,2,0)</f>
        <v>164</v>
      </c>
      <c r="G62" s="56" t="s">
        <v>250</v>
      </c>
      <c r="H62" s="56">
        <v>21</v>
      </c>
      <c r="I62" s="56">
        <v>23</v>
      </c>
      <c r="J62" s="56">
        <v>19</v>
      </c>
      <c r="K62" s="56">
        <v>1.19</v>
      </c>
      <c r="L62" s="56">
        <v>20</v>
      </c>
      <c r="M62" s="63">
        <v>0</v>
      </c>
      <c r="N62" s="56">
        <f>VLOOKUP(G62,'[4]расчет текущий'!$C$12:$CG$88,83,0)</f>
        <v>21</v>
      </c>
      <c r="O62" s="56">
        <f t="shared" si="0"/>
        <v>0</v>
      </c>
    </row>
    <row r="63" spans="1:15" s="56" customFormat="1" ht="25.5" x14ac:dyDescent="0.2">
      <c r="A63" s="58">
        <v>52</v>
      </c>
      <c r="B63" s="64" t="s">
        <v>135</v>
      </c>
      <c r="C63" s="60" t="s">
        <v>153</v>
      </c>
      <c r="D63" s="61">
        <v>32</v>
      </c>
      <c r="E63" s="62" t="s">
        <v>154</v>
      </c>
      <c r="F63" s="56" t="str">
        <f>VLOOKUP(B63,[3]спр!$G$5:$H$167,2,0)</f>
        <v>189</v>
      </c>
      <c r="G63" s="56" t="s">
        <v>251</v>
      </c>
      <c r="H63" s="56">
        <v>32</v>
      </c>
      <c r="I63" s="56">
        <v>31</v>
      </c>
      <c r="J63" s="56">
        <v>25</v>
      </c>
      <c r="K63" s="56">
        <v>0.59</v>
      </c>
      <c r="L63" s="56">
        <v>31</v>
      </c>
      <c r="M63" s="63">
        <v>0</v>
      </c>
      <c r="N63" s="56">
        <f>VLOOKUP(G63,'[4]расчет текущий'!$C$12:$CG$88,83,0)</f>
        <v>32</v>
      </c>
      <c r="O63" s="56">
        <f t="shared" si="0"/>
        <v>0</v>
      </c>
    </row>
    <row r="64" spans="1:15" s="56" customFormat="1" x14ac:dyDescent="0.2">
      <c r="A64" s="58">
        <v>53</v>
      </c>
      <c r="B64" s="64" t="s">
        <v>79</v>
      </c>
      <c r="C64" s="60" t="s">
        <v>153</v>
      </c>
      <c r="D64" s="61">
        <v>25</v>
      </c>
      <c r="E64" s="62" t="s">
        <v>154</v>
      </c>
      <c r="F64" s="56" t="str">
        <f>VLOOKUP(B64,[3]спр!$G$5:$H$167,2,0)</f>
        <v>165</v>
      </c>
      <c r="G64" s="56" t="s">
        <v>252</v>
      </c>
      <c r="H64" s="56">
        <v>23</v>
      </c>
      <c r="I64" s="56">
        <v>27</v>
      </c>
      <c r="J64" s="56">
        <v>21</v>
      </c>
      <c r="K64" s="56">
        <v>1.05</v>
      </c>
      <c r="L64" s="56">
        <v>24</v>
      </c>
      <c r="M64" s="63">
        <v>0</v>
      </c>
      <c r="N64" s="56">
        <f>VLOOKUP(G64,'[4]расчет текущий'!$C$12:$CG$88,83,0)</f>
        <v>25</v>
      </c>
      <c r="O64" s="56">
        <f t="shared" si="0"/>
        <v>0</v>
      </c>
    </row>
    <row r="65" spans="1:15" s="56" customFormat="1" x14ac:dyDescent="0.2">
      <c r="A65" s="58">
        <v>54</v>
      </c>
      <c r="B65" s="64" t="s">
        <v>43</v>
      </c>
      <c r="C65" s="60" t="s">
        <v>153</v>
      </c>
      <c r="D65" s="61">
        <v>4</v>
      </c>
      <c r="E65" s="62" t="s">
        <v>154</v>
      </c>
      <c r="F65" s="56" t="str">
        <f>VLOOKUP(B65,[3]спр!$G$5:$H$167,2,0)</f>
        <v>147</v>
      </c>
      <c r="G65" s="56" t="s">
        <v>253</v>
      </c>
      <c r="H65" s="56">
        <v>5</v>
      </c>
      <c r="I65" s="56">
        <v>5</v>
      </c>
      <c r="J65" s="56">
        <v>5</v>
      </c>
      <c r="K65" s="56">
        <v>2.21</v>
      </c>
      <c r="L65" s="56">
        <v>4</v>
      </c>
      <c r="M65" s="63">
        <v>0</v>
      </c>
      <c r="N65" s="56">
        <f>VLOOKUP(G65,'[4]расчет текущий'!$C$12:$CG$88,83,0)</f>
        <v>4</v>
      </c>
      <c r="O65" s="56">
        <f t="shared" si="0"/>
        <v>0</v>
      </c>
    </row>
    <row r="66" spans="1:15" s="56" customFormat="1" x14ac:dyDescent="0.2">
      <c r="A66" s="58">
        <v>55</v>
      </c>
      <c r="B66" s="64" t="s">
        <v>136</v>
      </c>
      <c r="C66" s="60" t="s">
        <v>153</v>
      </c>
      <c r="D66" s="61">
        <v>6</v>
      </c>
      <c r="E66" s="62" t="s">
        <v>154</v>
      </c>
      <c r="F66" s="56" t="str">
        <f>VLOOKUP(B66,[3]спр!$G$5:$H$167,2,0)</f>
        <v>180</v>
      </c>
      <c r="G66" s="56" t="s">
        <v>254</v>
      </c>
      <c r="H66" s="56">
        <v>7</v>
      </c>
      <c r="I66" s="56">
        <v>6</v>
      </c>
      <c r="J66" s="56">
        <v>7</v>
      </c>
      <c r="K66" s="56">
        <v>2.0699999999999998</v>
      </c>
      <c r="L66" s="56">
        <v>6</v>
      </c>
      <c r="M66" s="63">
        <v>0</v>
      </c>
      <c r="N66" s="56">
        <f>VLOOKUP(G66,'[4]расчет текущий'!$C$12:$CG$88,83,0)</f>
        <v>6</v>
      </c>
      <c r="O66" s="56">
        <f t="shared" si="0"/>
        <v>0</v>
      </c>
    </row>
    <row r="67" spans="1:15" s="56" customFormat="1" x14ac:dyDescent="0.2">
      <c r="A67" s="58">
        <v>56</v>
      </c>
      <c r="B67" s="64" t="s">
        <v>137</v>
      </c>
      <c r="C67" s="60" t="s">
        <v>153</v>
      </c>
      <c r="D67" s="61">
        <v>8</v>
      </c>
      <c r="E67" s="62" t="s">
        <v>154</v>
      </c>
      <c r="F67" s="56" t="str">
        <f>VLOOKUP(B67,[3]спр!$G$5:$H$167,2,0)</f>
        <v>181</v>
      </c>
      <c r="G67" s="56" t="s">
        <v>255</v>
      </c>
      <c r="H67" s="56">
        <v>9</v>
      </c>
      <c r="I67" s="56">
        <v>9</v>
      </c>
      <c r="J67" s="56">
        <v>10</v>
      </c>
      <c r="K67" s="56">
        <v>1.9</v>
      </c>
      <c r="L67" s="56">
        <v>8</v>
      </c>
      <c r="M67" s="63">
        <v>0</v>
      </c>
      <c r="N67" s="56">
        <f>VLOOKUP(G67,'[4]расчет текущий'!$C$12:$CG$88,83,0)</f>
        <v>8</v>
      </c>
      <c r="O67" s="56">
        <f t="shared" si="0"/>
        <v>0</v>
      </c>
    </row>
    <row r="68" spans="1:15" s="56" customFormat="1" x14ac:dyDescent="0.2">
      <c r="A68" s="58">
        <v>57</v>
      </c>
      <c r="B68" s="64" t="s">
        <v>138</v>
      </c>
      <c r="C68" s="60" t="s">
        <v>153</v>
      </c>
      <c r="D68" s="61">
        <v>3</v>
      </c>
      <c r="E68" s="62" t="s">
        <v>154</v>
      </c>
      <c r="F68" s="56" t="str">
        <f>VLOOKUP(B68,[3]спр!$G$5:$H$167,2,0)</f>
        <v>378</v>
      </c>
      <c r="G68" s="56" t="s">
        <v>256</v>
      </c>
      <c r="H68" s="56">
        <v>3</v>
      </c>
      <c r="I68" s="56">
        <v>2</v>
      </c>
      <c r="J68" s="56">
        <v>2</v>
      </c>
      <c r="K68" s="56">
        <v>3.17</v>
      </c>
      <c r="L68" s="56">
        <v>3</v>
      </c>
      <c r="M68" s="63">
        <v>0</v>
      </c>
      <c r="N68" s="56">
        <f>VLOOKUP(G68,'[4]расчет текущий'!$C$12:$CG$88,83,0)</f>
        <v>3</v>
      </c>
      <c r="O68" s="56">
        <f t="shared" si="0"/>
        <v>0</v>
      </c>
    </row>
    <row r="69" spans="1:15" s="56" customFormat="1" x14ac:dyDescent="0.2">
      <c r="A69" s="58">
        <v>58</v>
      </c>
      <c r="B69" s="64" t="s">
        <v>63</v>
      </c>
      <c r="C69" s="60" t="s">
        <v>153</v>
      </c>
      <c r="D69" s="61">
        <v>11</v>
      </c>
      <c r="E69" s="62" t="s">
        <v>154</v>
      </c>
      <c r="F69" s="56" t="str">
        <f>VLOOKUP(B69,[3]спр!$G$5:$H$167,2,0)</f>
        <v>182</v>
      </c>
      <c r="G69" s="56" t="s">
        <v>257</v>
      </c>
      <c r="H69" s="56">
        <v>11</v>
      </c>
      <c r="I69" s="56">
        <v>11</v>
      </c>
      <c r="J69" s="56">
        <v>11</v>
      </c>
      <c r="K69" s="56">
        <v>1.61</v>
      </c>
      <c r="L69" s="56">
        <v>11</v>
      </c>
      <c r="M69" s="63">
        <v>0</v>
      </c>
      <c r="N69" s="56">
        <f>VLOOKUP(G69,'[4]расчет текущий'!$C$12:$CG$88,83,0)</f>
        <v>11</v>
      </c>
      <c r="O69" s="56">
        <f t="shared" si="0"/>
        <v>0</v>
      </c>
    </row>
    <row r="70" spans="1:15" s="56" customFormat="1" x14ac:dyDescent="0.2">
      <c r="A70" s="58">
        <v>59</v>
      </c>
      <c r="B70" s="64" t="s">
        <v>62</v>
      </c>
      <c r="C70" s="60" t="s">
        <v>153</v>
      </c>
      <c r="D70" s="61">
        <v>5</v>
      </c>
      <c r="E70" s="62" t="s">
        <v>154</v>
      </c>
      <c r="F70" s="56" t="str">
        <f>VLOOKUP(B70,[3]спр!$G$5:$H$167,2,0)</f>
        <v>144</v>
      </c>
      <c r="G70" s="56" t="s">
        <v>258</v>
      </c>
      <c r="H70" s="56">
        <v>4</v>
      </c>
      <c r="I70" s="56">
        <v>4</v>
      </c>
      <c r="J70" s="56">
        <v>4</v>
      </c>
      <c r="K70" s="56">
        <v>2.17</v>
      </c>
      <c r="L70" s="56">
        <v>5</v>
      </c>
      <c r="M70" s="63">
        <v>0</v>
      </c>
      <c r="N70" s="56">
        <f>VLOOKUP(G70,'[4]расчет текущий'!$C$12:$CG$88,83,0)</f>
        <v>5</v>
      </c>
      <c r="O70" s="56">
        <f t="shared" si="0"/>
        <v>0</v>
      </c>
    </row>
    <row r="71" spans="1:15" s="56" customFormat="1" x14ac:dyDescent="0.2">
      <c r="A71" s="58">
        <v>60</v>
      </c>
      <c r="B71" s="64" t="s">
        <v>51</v>
      </c>
      <c r="C71" s="60" t="s">
        <v>153</v>
      </c>
      <c r="D71" s="61">
        <v>4</v>
      </c>
      <c r="E71" s="62" t="s">
        <v>154</v>
      </c>
      <c r="F71" s="56" t="str">
        <f>VLOOKUP(B71,[3]спр!$G$5:$H$167,2,0)</f>
        <v>146</v>
      </c>
      <c r="G71" s="56" t="s">
        <v>259</v>
      </c>
      <c r="H71" s="56">
        <v>4</v>
      </c>
      <c r="I71" s="56">
        <v>4</v>
      </c>
      <c r="J71" s="56">
        <v>4</v>
      </c>
      <c r="K71" s="56">
        <v>2.21</v>
      </c>
      <c r="L71" s="56">
        <v>4</v>
      </c>
      <c r="M71" s="63">
        <v>0</v>
      </c>
      <c r="N71" s="56">
        <f>VLOOKUP(G71,'[4]расчет текущий'!$C$12:$CG$88,83,0)</f>
        <v>4</v>
      </c>
      <c r="O71" s="56">
        <f t="shared" si="0"/>
        <v>0</v>
      </c>
    </row>
    <row r="72" spans="1:15" s="56" customFormat="1" ht="25.5" x14ac:dyDescent="0.2">
      <c r="A72" s="58">
        <v>61</v>
      </c>
      <c r="B72" s="64" t="s">
        <v>139</v>
      </c>
      <c r="C72" s="60" t="s">
        <v>153</v>
      </c>
      <c r="D72" s="61">
        <v>32</v>
      </c>
      <c r="E72" s="62" t="s">
        <v>154</v>
      </c>
      <c r="F72" s="56" t="str">
        <f>VLOOKUP(B72,[3]спр!$G$5:$H$167,2,0)</f>
        <v>169</v>
      </c>
      <c r="G72" s="56" t="s">
        <v>260</v>
      </c>
      <c r="H72" s="56">
        <v>33</v>
      </c>
      <c r="I72" s="56">
        <v>34</v>
      </c>
      <c r="J72" s="56">
        <v>28</v>
      </c>
      <c r="K72" s="56">
        <v>0.59</v>
      </c>
      <c r="L72" s="56">
        <v>31</v>
      </c>
      <c r="M72" s="63">
        <v>0</v>
      </c>
      <c r="N72" s="56">
        <f>VLOOKUP(G72,'[4]расчет текущий'!$C$12:$CG$88,83,0)</f>
        <v>32</v>
      </c>
      <c r="O72" s="56">
        <f t="shared" si="0"/>
        <v>0</v>
      </c>
    </row>
    <row r="73" spans="1:15" s="56" customFormat="1" x14ac:dyDescent="0.2">
      <c r="A73" s="58">
        <v>62</v>
      </c>
      <c r="B73" s="64" t="s">
        <v>65</v>
      </c>
      <c r="C73" s="60" t="s">
        <v>153</v>
      </c>
      <c r="D73" s="61">
        <v>3</v>
      </c>
      <c r="E73" s="62" t="s">
        <v>154</v>
      </c>
      <c r="F73" s="56" t="str">
        <f>VLOOKUP(B73,[3]спр!$G$5:$H$167,2,0)</f>
        <v>129</v>
      </c>
      <c r="G73" s="56" t="s">
        <v>261</v>
      </c>
      <c r="H73" s="56">
        <v>4</v>
      </c>
      <c r="I73" s="56">
        <v>3</v>
      </c>
      <c r="J73" s="56">
        <v>3</v>
      </c>
      <c r="K73" s="56">
        <v>3.16</v>
      </c>
      <c r="L73" s="56">
        <v>3</v>
      </c>
      <c r="M73" s="63">
        <v>0</v>
      </c>
      <c r="N73" s="56">
        <f>VLOOKUP(G73,'[4]расчет текущий'!$C$12:$CG$88,83,0)</f>
        <v>3</v>
      </c>
      <c r="O73" s="56">
        <f t="shared" si="0"/>
        <v>0</v>
      </c>
    </row>
    <row r="74" spans="1:15" s="56" customFormat="1" ht="25.5" x14ac:dyDescent="0.2">
      <c r="A74" s="58">
        <v>63</v>
      </c>
      <c r="B74" s="64" t="s">
        <v>140</v>
      </c>
      <c r="C74" s="60" t="s">
        <v>153</v>
      </c>
      <c r="D74" s="61">
        <v>24</v>
      </c>
      <c r="E74" s="62" t="s">
        <v>154</v>
      </c>
      <c r="F74" s="56" t="str">
        <f>VLOOKUP(B74,[3]спр!$G$5:$H$167,2,0)</f>
        <v>168</v>
      </c>
      <c r="G74" s="56" t="s">
        <v>262</v>
      </c>
      <c r="H74" s="56">
        <v>27</v>
      </c>
      <c r="I74" s="56">
        <v>14</v>
      </c>
      <c r="J74" s="56">
        <v>12</v>
      </c>
      <c r="K74" s="56">
        <v>1.1000000000000001</v>
      </c>
      <c r="L74" s="56">
        <v>23</v>
      </c>
      <c r="M74" s="63">
        <v>0</v>
      </c>
      <c r="N74" s="56">
        <f>VLOOKUP(G74,'[4]расчет текущий'!$C$12:$CG$88,83,0)</f>
        <v>24</v>
      </c>
      <c r="O74" s="56">
        <f t="shared" si="0"/>
        <v>0</v>
      </c>
    </row>
    <row r="75" spans="1:15" s="56" customFormat="1" x14ac:dyDescent="0.2">
      <c r="A75" s="58">
        <v>64</v>
      </c>
      <c r="B75" s="64" t="s">
        <v>80</v>
      </c>
      <c r="C75" s="60" t="s">
        <v>153</v>
      </c>
      <c r="D75" s="61">
        <v>25</v>
      </c>
      <c r="E75" s="62" t="s">
        <v>154</v>
      </c>
      <c r="F75" s="56" t="str">
        <f>VLOOKUP(B75,[3]спр!$G$5:$H$167,2,0)</f>
        <v>177</v>
      </c>
      <c r="G75" s="56" t="s">
        <v>263</v>
      </c>
      <c r="H75" s="56">
        <v>24</v>
      </c>
      <c r="I75" s="56">
        <v>25</v>
      </c>
      <c r="J75" s="56">
        <v>20</v>
      </c>
      <c r="K75" s="56">
        <v>1.05</v>
      </c>
      <c r="L75" s="56">
        <v>24</v>
      </c>
      <c r="M75" s="63">
        <v>0</v>
      </c>
      <c r="N75" s="56">
        <f>VLOOKUP(G75,'[4]расчет текущий'!$C$12:$CG$88,83,0)</f>
        <v>25</v>
      </c>
      <c r="O75" s="56">
        <f t="shared" si="0"/>
        <v>0</v>
      </c>
    </row>
    <row r="76" spans="1:15" s="56" customFormat="1" x14ac:dyDescent="0.2">
      <c r="A76" s="58">
        <v>65</v>
      </c>
      <c r="B76" s="64" t="s">
        <v>27</v>
      </c>
      <c r="C76" s="60" t="s">
        <v>153</v>
      </c>
      <c r="D76" s="61">
        <v>10</v>
      </c>
      <c r="E76" s="62" t="s">
        <v>154</v>
      </c>
      <c r="F76" s="56" t="str">
        <f>VLOOKUP(B76,[3]спр!$G$5:$H$167,2,0)</f>
        <v>247</v>
      </c>
      <c r="G76" s="56" t="s">
        <v>264</v>
      </c>
      <c r="H76" s="56">
        <v>9</v>
      </c>
      <c r="I76" s="56">
        <v>10</v>
      </c>
      <c r="J76" s="56">
        <v>6</v>
      </c>
      <c r="K76" s="56">
        <v>1.65</v>
      </c>
      <c r="L76" s="56">
        <v>10</v>
      </c>
      <c r="M76" s="63">
        <v>0</v>
      </c>
      <c r="N76" s="56">
        <f>VLOOKUP(G76,'[4]расчет текущий'!$C$12:$CG$88,83,0)</f>
        <v>10</v>
      </c>
      <c r="O76" s="56">
        <f t="shared" si="0"/>
        <v>0</v>
      </c>
    </row>
    <row r="77" spans="1:15" s="56" customFormat="1" x14ac:dyDescent="0.2">
      <c r="A77" s="58">
        <v>66</v>
      </c>
      <c r="B77" s="64" t="s">
        <v>29</v>
      </c>
      <c r="C77" s="60" t="s">
        <v>153</v>
      </c>
      <c r="D77" s="61">
        <v>7</v>
      </c>
      <c r="E77" s="62" t="s">
        <v>154</v>
      </c>
      <c r="F77" s="56" t="str">
        <f>VLOOKUP(B77,[3]спр!$G$5:$H$167,2,0)</f>
        <v>249</v>
      </c>
      <c r="G77" s="56" t="s">
        <v>265</v>
      </c>
      <c r="H77" s="56">
        <v>8</v>
      </c>
      <c r="I77" s="56">
        <v>8</v>
      </c>
      <c r="J77" s="56">
        <v>9</v>
      </c>
      <c r="K77" s="56">
        <v>1.97</v>
      </c>
      <c r="L77" s="56">
        <v>7</v>
      </c>
      <c r="M77" s="63">
        <v>0</v>
      </c>
      <c r="N77" s="56">
        <f>VLOOKUP(G77,'[4]расчет текущий'!$C$12:$CG$88,83,0)</f>
        <v>7</v>
      </c>
      <c r="O77" s="56">
        <f t="shared" ref="O77:O88" si="1">N77-D77</f>
        <v>0</v>
      </c>
    </row>
    <row r="78" spans="1:15" s="56" customFormat="1" x14ac:dyDescent="0.2">
      <c r="A78" s="58">
        <v>67</v>
      </c>
      <c r="B78" s="64" t="s">
        <v>60</v>
      </c>
      <c r="C78" s="60" t="s">
        <v>153</v>
      </c>
      <c r="D78" s="61">
        <v>4</v>
      </c>
      <c r="E78" s="62" t="s">
        <v>154</v>
      </c>
      <c r="F78" s="56" t="str">
        <f>VLOOKUP(B78,[3]спр!$G$5:$H$167,2,0)</f>
        <v>097</v>
      </c>
      <c r="G78" s="56" t="s">
        <v>266</v>
      </c>
      <c r="H78" s="56">
        <v>6</v>
      </c>
      <c r="I78" s="56">
        <v>6</v>
      </c>
      <c r="J78" s="56">
        <v>6</v>
      </c>
      <c r="K78" s="56">
        <v>2.2200000000000002</v>
      </c>
      <c r="L78" s="56">
        <v>4</v>
      </c>
      <c r="M78" s="63">
        <v>0</v>
      </c>
      <c r="N78" s="56">
        <f>VLOOKUP(G78,'[4]расчет текущий'!$C$12:$CG$88,83,0)</f>
        <v>4</v>
      </c>
      <c r="O78" s="56">
        <f t="shared" si="1"/>
        <v>0</v>
      </c>
    </row>
    <row r="79" spans="1:15" s="56" customFormat="1" x14ac:dyDescent="0.2">
      <c r="A79" s="58">
        <v>68</v>
      </c>
      <c r="B79" s="64" t="s">
        <v>61</v>
      </c>
      <c r="C79" s="60" t="s">
        <v>153</v>
      </c>
      <c r="D79" s="61">
        <v>6</v>
      </c>
      <c r="E79" s="62" t="s">
        <v>154</v>
      </c>
      <c r="F79" s="56" t="str">
        <f>VLOOKUP(B79,[3]спр!$G$5:$H$167,2,0)</f>
        <v>096</v>
      </c>
      <c r="G79" s="56" t="s">
        <v>267</v>
      </c>
      <c r="H79" s="56">
        <v>6</v>
      </c>
      <c r="I79" s="56">
        <v>6</v>
      </c>
      <c r="J79" s="56">
        <v>7</v>
      </c>
      <c r="K79" s="56">
        <v>2.0699999999999998</v>
      </c>
      <c r="L79" s="56">
        <v>6</v>
      </c>
      <c r="M79" s="63">
        <v>0</v>
      </c>
      <c r="N79" s="56">
        <f>VLOOKUP(G79,'[4]расчет текущий'!$C$12:$CG$88,83,0)</f>
        <v>6</v>
      </c>
      <c r="O79" s="56">
        <f t="shared" si="1"/>
        <v>0</v>
      </c>
    </row>
    <row r="80" spans="1:15" s="56" customFormat="1" x14ac:dyDescent="0.2">
      <c r="A80" s="58">
        <v>69</v>
      </c>
      <c r="B80" s="64" t="s">
        <v>31</v>
      </c>
      <c r="C80" s="60" t="s">
        <v>153</v>
      </c>
      <c r="D80" s="61">
        <v>10</v>
      </c>
      <c r="E80" s="62" t="s">
        <v>154</v>
      </c>
      <c r="F80" s="56" t="str">
        <f>VLOOKUP(B80,[3]спр!$G$5:$H$167,2,0)</f>
        <v>248</v>
      </c>
      <c r="G80" s="56" t="s">
        <v>268</v>
      </c>
      <c r="H80" s="56">
        <v>13</v>
      </c>
      <c r="I80" s="56">
        <v>14</v>
      </c>
      <c r="J80" s="56">
        <v>12</v>
      </c>
      <c r="K80" s="56">
        <v>1.65</v>
      </c>
      <c r="L80" s="56">
        <v>10</v>
      </c>
      <c r="M80" s="63">
        <v>0</v>
      </c>
      <c r="N80" s="56">
        <f>VLOOKUP(G80,'[4]расчет текущий'!$C$12:$CG$88,83,0)</f>
        <v>10</v>
      </c>
      <c r="O80" s="56">
        <f t="shared" si="1"/>
        <v>0</v>
      </c>
    </row>
    <row r="81" spans="1:15" s="56" customFormat="1" x14ac:dyDescent="0.2">
      <c r="A81" s="58">
        <v>70</v>
      </c>
      <c r="B81" s="64" t="s">
        <v>44</v>
      </c>
      <c r="C81" s="60" t="s">
        <v>153</v>
      </c>
      <c r="D81" s="61">
        <v>2</v>
      </c>
      <c r="E81" s="62" t="s">
        <v>154</v>
      </c>
      <c r="F81" s="56" t="str">
        <f>VLOOKUP(B81,[3]спр!$G$5:$H$167,2,0)</f>
        <v>246</v>
      </c>
      <c r="G81" s="56" t="s">
        <v>269</v>
      </c>
      <c r="H81" s="56">
        <v>2</v>
      </c>
      <c r="I81" s="56">
        <v>2</v>
      </c>
      <c r="J81" s="56">
        <v>2</v>
      </c>
      <c r="K81" s="56">
        <v>3.25</v>
      </c>
      <c r="L81" s="56">
        <v>2</v>
      </c>
      <c r="M81" s="63">
        <v>0</v>
      </c>
      <c r="N81" s="56">
        <f>VLOOKUP(G81,'[4]расчет текущий'!$C$12:$CG$88,83,0)</f>
        <v>2</v>
      </c>
      <c r="O81" s="56">
        <f t="shared" si="1"/>
        <v>0</v>
      </c>
    </row>
    <row r="82" spans="1:15" s="56" customFormat="1" x14ac:dyDescent="0.2">
      <c r="A82" s="58">
        <v>71</v>
      </c>
      <c r="B82" s="64" t="s">
        <v>33</v>
      </c>
      <c r="C82" s="60" t="s">
        <v>153</v>
      </c>
      <c r="D82" s="61">
        <v>2</v>
      </c>
      <c r="E82" s="62" t="s">
        <v>154</v>
      </c>
      <c r="F82" s="56" t="str">
        <f>VLOOKUP(B82,[3]спр!$G$5:$H$167,2,0)</f>
        <v>245</v>
      </c>
      <c r="G82" s="56" t="s">
        <v>270</v>
      </c>
      <c r="H82" s="56">
        <v>3</v>
      </c>
      <c r="I82" s="56">
        <v>3</v>
      </c>
      <c r="J82" s="56">
        <v>3</v>
      </c>
      <c r="K82" s="56">
        <v>3.23</v>
      </c>
      <c r="L82" s="56">
        <v>2</v>
      </c>
      <c r="M82" s="63">
        <v>0</v>
      </c>
      <c r="N82" s="56">
        <f>VLOOKUP(G82,'[4]расчет текущий'!$C$12:$CG$88,83,0)</f>
        <v>2</v>
      </c>
      <c r="O82" s="56">
        <f t="shared" si="1"/>
        <v>0</v>
      </c>
    </row>
    <row r="83" spans="1:15" s="56" customFormat="1" x14ac:dyDescent="0.2">
      <c r="A83" s="58">
        <v>72</v>
      </c>
      <c r="B83" s="64" t="s">
        <v>85</v>
      </c>
      <c r="C83" s="60" t="s">
        <v>153</v>
      </c>
      <c r="D83" s="61">
        <v>14</v>
      </c>
      <c r="E83" s="62" t="s">
        <v>154</v>
      </c>
      <c r="F83" s="56" t="str">
        <f>VLOOKUP(B83,[3]спр!$G$5:$H$167,2,0)</f>
        <v>251</v>
      </c>
      <c r="G83" s="56" t="s">
        <v>271</v>
      </c>
      <c r="H83" s="56">
        <v>15</v>
      </c>
      <c r="I83" s="56">
        <v>16</v>
      </c>
      <c r="J83" s="56">
        <v>14</v>
      </c>
      <c r="K83" s="56">
        <v>1.45</v>
      </c>
      <c r="L83" s="56">
        <v>13</v>
      </c>
      <c r="M83" s="63">
        <v>0</v>
      </c>
      <c r="N83" s="56">
        <f>VLOOKUP(G83,'[4]расчет текущий'!$C$12:$CG$88,83,0)</f>
        <v>14</v>
      </c>
      <c r="O83" s="56">
        <f t="shared" si="1"/>
        <v>0</v>
      </c>
    </row>
    <row r="84" spans="1:15" s="56" customFormat="1" x14ac:dyDescent="0.2">
      <c r="A84" s="58">
        <v>73</v>
      </c>
      <c r="B84" s="64" t="s">
        <v>36</v>
      </c>
      <c r="C84" s="60" t="s">
        <v>153</v>
      </c>
      <c r="D84" s="61">
        <v>2</v>
      </c>
      <c r="E84" s="62" t="s">
        <v>154</v>
      </c>
      <c r="F84" s="56" t="str">
        <f>VLOOKUP(B84,[3]спр!$G$5:$H$167,2,0)</f>
        <v>100</v>
      </c>
      <c r="G84" s="56" t="s">
        <v>272</v>
      </c>
      <c r="H84" s="56">
        <v>2</v>
      </c>
      <c r="I84" s="56">
        <v>2</v>
      </c>
      <c r="J84" s="56">
        <v>2</v>
      </c>
      <c r="K84" s="56">
        <v>3.22</v>
      </c>
      <c r="L84" s="56">
        <v>2</v>
      </c>
      <c r="M84" s="63">
        <v>0</v>
      </c>
      <c r="N84" s="56">
        <f>VLOOKUP(G84,'[4]расчет текущий'!$C$12:$CG$88,83,0)</f>
        <v>2</v>
      </c>
      <c r="O84" s="56">
        <f t="shared" si="1"/>
        <v>0</v>
      </c>
    </row>
    <row r="85" spans="1:15" s="56" customFormat="1" x14ac:dyDescent="0.2">
      <c r="A85" s="58">
        <v>74</v>
      </c>
      <c r="B85" s="64" t="s">
        <v>54</v>
      </c>
      <c r="C85" s="60" t="s">
        <v>153</v>
      </c>
      <c r="D85" s="61">
        <v>15</v>
      </c>
      <c r="E85" s="62" t="s">
        <v>154</v>
      </c>
      <c r="F85" s="56" t="str">
        <f>VLOOKUP(B85,[3]спр!$G$5:$H$167,2,0)</f>
        <v>162</v>
      </c>
      <c r="G85" s="56" t="s">
        <v>273</v>
      </c>
      <c r="H85" s="56">
        <v>15</v>
      </c>
      <c r="I85" s="56">
        <v>17</v>
      </c>
      <c r="J85" s="56">
        <v>14</v>
      </c>
      <c r="K85" s="56">
        <v>1.43</v>
      </c>
      <c r="L85" s="56">
        <v>14</v>
      </c>
      <c r="M85" s="63">
        <v>0</v>
      </c>
      <c r="N85" s="56">
        <f>VLOOKUP(G85,'[4]расчет текущий'!$C$12:$CG$88,83,0)</f>
        <v>15</v>
      </c>
      <c r="O85" s="56">
        <f t="shared" si="1"/>
        <v>0</v>
      </c>
    </row>
    <row r="86" spans="1:15" s="56" customFormat="1" x14ac:dyDescent="0.2">
      <c r="A86" s="58">
        <v>75</v>
      </c>
      <c r="B86" s="64" t="s">
        <v>89</v>
      </c>
      <c r="C86" s="60" t="s">
        <v>153</v>
      </c>
      <c r="D86" s="61">
        <v>15</v>
      </c>
      <c r="E86" s="62" t="s">
        <v>154</v>
      </c>
      <c r="F86" s="56" t="str">
        <f>VLOOKUP(B86,[3]спр!$G$5:$H$167,2,0)</f>
        <v>157</v>
      </c>
      <c r="G86" s="56" t="s">
        <v>274</v>
      </c>
      <c r="H86" s="56">
        <v>19</v>
      </c>
      <c r="I86" s="56">
        <v>22</v>
      </c>
      <c r="J86" s="56">
        <v>18</v>
      </c>
      <c r="K86" s="56">
        <v>1.44</v>
      </c>
      <c r="L86" s="56">
        <v>14</v>
      </c>
      <c r="M86" s="63">
        <v>0</v>
      </c>
      <c r="N86" s="56">
        <f>VLOOKUP(G86,'[4]расчет текущий'!$C$12:$CG$88,83,0)</f>
        <v>15</v>
      </c>
      <c r="O86" s="56">
        <f t="shared" si="1"/>
        <v>0</v>
      </c>
    </row>
    <row r="87" spans="1:15" s="56" customFormat="1" x14ac:dyDescent="0.2">
      <c r="A87" s="58">
        <v>76</v>
      </c>
      <c r="B87" s="64" t="s">
        <v>81</v>
      </c>
      <c r="C87" s="60" t="s">
        <v>153</v>
      </c>
      <c r="D87" s="61">
        <v>26</v>
      </c>
      <c r="E87" s="62" t="s">
        <v>154</v>
      </c>
      <c r="F87" s="56" t="str">
        <f>VLOOKUP(B87,[3]спр!$G$5:$H$167,2,0)</f>
        <v>188</v>
      </c>
      <c r="G87" s="56" t="s">
        <v>275</v>
      </c>
      <c r="H87" s="56">
        <v>24</v>
      </c>
      <c r="I87" s="56">
        <v>28</v>
      </c>
      <c r="J87" s="56">
        <v>22</v>
      </c>
      <c r="K87" s="56">
        <v>0.98</v>
      </c>
      <c r="L87" s="56">
        <v>25</v>
      </c>
      <c r="M87" s="63">
        <v>0</v>
      </c>
      <c r="N87" s="56">
        <f>VLOOKUP(G87,'[4]расчет текущий'!$C$12:$CG$88,83,0)</f>
        <v>26</v>
      </c>
      <c r="O87" s="56">
        <f t="shared" si="1"/>
        <v>0</v>
      </c>
    </row>
    <row r="88" spans="1:15" s="56" customFormat="1" x14ac:dyDescent="0.2">
      <c r="A88" s="58">
        <v>77</v>
      </c>
      <c r="B88" s="64" t="s">
        <v>55</v>
      </c>
      <c r="C88" s="60" t="s">
        <v>153</v>
      </c>
      <c r="D88" s="61">
        <v>23</v>
      </c>
      <c r="E88" s="62" t="s">
        <v>154</v>
      </c>
      <c r="F88" s="56" t="str">
        <f>VLOOKUP(B88,[3]спр!$G$5:$H$167,2,0)</f>
        <v>099</v>
      </c>
      <c r="G88" s="56" t="s">
        <v>276</v>
      </c>
      <c r="H88" s="56">
        <v>21</v>
      </c>
      <c r="I88" s="56">
        <v>25</v>
      </c>
      <c r="J88" s="56">
        <v>21</v>
      </c>
      <c r="K88" s="56">
        <v>1.1299999999999999</v>
      </c>
      <c r="L88" s="56">
        <v>22</v>
      </c>
      <c r="M88" s="63">
        <v>0</v>
      </c>
      <c r="N88" s="56">
        <f>VLOOKUP(G88,'[4]расчет текущий'!$C$12:$CG$88,83,0)</f>
        <v>23</v>
      </c>
      <c r="O88" s="56">
        <f t="shared" si="1"/>
        <v>0</v>
      </c>
    </row>
    <row r="89" spans="1:15" s="56" customFormat="1" x14ac:dyDescent="0.2"/>
    <row r="90" spans="1:15" s="56" customFormat="1" x14ac:dyDescent="0.2"/>
    <row r="91" spans="1:15" ht="84" customHeight="1" x14ac:dyDescent="0.2">
      <c r="B91" s="66" t="s">
        <v>160</v>
      </c>
      <c r="C91" s="56"/>
      <c r="L91" s="56" t="e">
        <v>#N/A</v>
      </c>
    </row>
    <row r="92" spans="1:15" ht="22.5" customHeight="1" x14ac:dyDescent="0.2">
      <c r="A92" s="58" t="s">
        <v>24</v>
      </c>
      <c r="B92" s="58" t="s">
        <v>25</v>
      </c>
      <c r="C92" s="107" t="s">
        <v>161</v>
      </c>
      <c r="D92" s="108"/>
      <c r="E92" s="109"/>
      <c r="L92" s="56" t="e">
        <v>#N/A</v>
      </c>
    </row>
    <row r="93" spans="1:15" ht="25.5" x14ac:dyDescent="0.2">
      <c r="A93" s="58">
        <v>1</v>
      </c>
      <c r="B93" s="64" t="s">
        <v>162</v>
      </c>
      <c r="C93" s="102">
        <v>2</v>
      </c>
      <c r="D93" s="103"/>
      <c r="E93" s="104"/>
      <c r="L93" s="56" t="e">
        <v>#N/A</v>
      </c>
    </row>
    <row r="94" spans="1:15" x14ac:dyDescent="0.2">
      <c r="A94" s="58">
        <v>2</v>
      </c>
      <c r="B94" s="64" t="s">
        <v>86</v>
      </c>
      <c r="C94" s="102">
        <v>2</v>
      </c>
      <c r="D94" s="103"/>
      <c r="E94" s="104"/>
      <c r="L94" s="56" t="e">
        <v>#N/A</v>
      </c>
    </row>
    <row r="95" spans="1:15" x14ac:dyDescent="0.2">
      <c r="A95" s="58">
        <v>3</v>
      </c>
      <c r="B95" s="64" t="s">
        <v>163</v>
      </c>
      <c r="C95" s="102">
        <v>2</v>
      </c>
      <c r="D95" s="103"/>
      <c r="E95" s="104"/>
      <c r="L95" s="56" t="e">
        <v>#N/A</v>
      </c>
    </row>
    <row r="96" spans="1:15" x14ac:dyDescent="0.2">
      <c r="A96" s="58">
        <v>4</v>
      </c>
      <c r="B96" s="64" t="s">
        <v>164</v>
      </c>
      <c r="C96" s="102">
        <v>2</v>
      </c>
      <c r="D96" s="103"/>
      <c r="E96" s="104"/>
      <c r="L96" s="56" t="e">
        <v>#N/A</v>
      </c>
    </row>
    <row r="97" spans="1:12" ht="25.5" x14ac:dyDescent="0.2">
      <c r="A97" s="58">
        <v>5</v>
      </c>
      <c r="B97" s="64" t="s">
        <v>165</v>
      </c>
      <c r="C97" s="102">
        <v>2</v>
      </c>
      <c r="D97" s="103"/>
      <c r="E97" s="104"/>
      <c r="L97" s="56" t="e">
        <v>#N/A</v>
      </c>
    </row>
    <row r="98" spans="1:12" x14ac:dyDescent="0.2">
      <c r="A98" s="58">
        <v>6</v>
      </c>
      <c r="B98" s="64" t="s">
        <v>166</v>
      </c>
      <c r="C98" s="102">
        <v>2</v>
      </c>
      <c r="D98" s="103"/>
      <c r="E98" s="104"/>
      <c r="L98" s="56" t="e">
        <v>#N/A</v>
      </c>
    </row>
    <row r="99" spans="1:12" ht="25.5" x14ac:dyDescent="0.2">
      <c r="A99" s="58">
        <v>7</v>
      </c>
      <c r="B99" s="64" t="s">
        <v>167</v>
      </c>
      <c r="C99" s="102">
        <v>2</v>
      </c>
      <c r="D99" s="103"/>
      <c r="E99" s="104"/>
      <c r="L99" s="56" t="e">
        <v>#N/A</v>
      </c>
    </row>
    <row r="100" spans="1:12" x14ac:dyDescent="0.2">
      <c r="A100" s="58">
        <v>8</v>
      </c>
      <c r="B100" s="64" t="s">
        <v>168</v>
      </c>
      <c r="C100" s="102">
        <v>2</v>
      </c>
      <c r="D100" s="103"/>
      <c r="E100" s="104"/>
      <c r="L100" s="56" t="e">
        <v>#N/A</v>
      </c>
    </row>
    <row r="101" spans="1:12" x14ac:dyDescent="0.2">
      <c r="A101" s="58">
        <v>9</v>
      </c>
      <c r="B101" s="64" t="s">
        <v>169</v>
      </c>
      <c r="C101" s="102">
        <v>2</v>
      </c>
      <c r="D101" s="103"/>
      <c r="E101" s="104"/>
      <c r="L101" s="56" t="e">
        <v>#N/A</v>
      </c>
    </row>
    <row r="102" spans="1:12" x14ac:dyDescent="0.2">
      <c r="A102" s="58">
        <v>10</v>
      </c>
      <c r="B102" s="64" t="s">
        <v>94</v>
      </c>
      <c r="C102" s="102">
        <v>2</v>
      </c>
      <c r="D102" s="103"/>
      <c r="E102" s="104"/>
      <c r="L102" s="56" t="e">
        <v>#N/A</v>
      </c>
    </row>
    <row r="103" spans="1:12" ht="25.5" x14ac:dyDescent="0.2">
      <c r="A103" s="58">
        <v>11</v>
      </c>
      <c r="B103" s="64" t="s">
        <v>82</v>
      </c>
      <c r="C103" s="102">
        <v>2</v>
      </c>
      <c r="D103" s="103"/>
      <c r="E103" s="104"/>
      <c r="L103" s="56" t="e">
        <v>#N/A</v>
      </c>
    </row>
    <row r="104" spans="1:12" ht="25.5" x14ac:dyDescent="0.2">
      <c r="A104" s="58">
        <v>12</v>
      </c>
      <c r="B104" s="64" t="s">
        <v>170</v>
      </c>
      <c r="C104" s="102">
        <v>2</v>
      </c>
      <c r="D104" s="103"/>
      <c r="E104" s="104"/>
      <c r="L104" s="56" t="e">
        <v>#N/A</v>
      </c>
    </row>
    <row r="105" spans="1:12" ht="25.5" x14ac:dyDescent="0.2">
      <c r="A105" s="58">
        <v>13</v>
      </c>
      <c r="B105" s="64" t="s">
        <v>111</v>
      </c>
      <c r="C105" s="102">
        <v>2</v>
      </c>
      <c r="D105" s="103"/>
      <c r="E105" s="104"/>
      <c r="L105" s="56" t="e">
        <v>#N/A</v>
      </c>
    </row>
    <row r="106" spans="1:12" ht="25.5" x14ac:dyDescent="0.2">
      <c r="A106" s="58">
        <v>14</v>
      </c>
      <c r="B106" s="64" t="s">
        <v>171</v>
      </c>
      <c r="C106" s="102">
        <v>2</v>
      </c>
      <c r="D106" s="103"/>
      <c r="E106" s="104"/>
      <c r="L106" s="56" t="e">
        <v>#N/A</v>
      </c>
    </row>
    <row r="107" spans="1:12" ht="25.5" x14ac:dyDescent="0.2">
      <c r="A107" s="58">
        <v>15</v>
      </c>
      <c r="B107" s="64" t="s">
        <v>102</v>
      </c>
      <c r="C107" s="102">
        <v>2</v>
      </c>
      <c r="D107" s="103"/>
      <c r="E107" s="104"/>
      <c r="L107" s="56" t="e">
        <v>#N/A</v>
      </c>
    </row>
    <row r="108" spans="1:12" ht="25.5" x14ac:dyDescent="0.2">
      <c r="A108" s="58">
        <v>16</v>
      </c>
      <c r="B108" s="64" t="s">
        <v>172</v>
      </c>
      <c r="C108" s="102">
        <v>2</v>
      </c>
      <c r="D108" s="103"/>
      <c r="E108" s="104"/>
      <c r="L108" s="56" t="e">
        <v>#N/A</v>
      </c>
    </row>
    <row r="109" spans="1:12" x14ac:dyDescent="0.2">
      <c r="A109" s="58">
        <v>17</v>
      </c>
      <c r="B109" s="64" t="s">
        <v>173</v>
      </c>
      <c r="C109" s="102">
        <v>2</v>
      </c>
      <c r="D109" s="103"/>
      <c r="E109" s="104"/>
      <c r="L109" s="56" t="e">
        <v>#N/A</v>
      </c>
    </row>
    <row r="110" spans="1:12" x14ac:dyDescent="0.2">
      <c r="A110" s="58">
        <v>18</v>
      </c>
      <c r="B110" s="64" t="s">
        <v>83</v>
      </c>
      <c r="C110" s="102">
        <v>2</v>
      </c>
      <c r="D110" s="103"/>
      <c r="E110" s="104"/>
      <c r="L110" s="56" t="e">
        <v>#N/A</v>
      </c>
    </row>
    <row r="111" spans="1:12" x14ac:dyDescent="0.2">
      <c r="A111" s="58">
        <v>19</v>
      </c>
      <c r="B111" s="64" t="s">
        <v>109</v>
      </c>
      <c r="C111" s="102">
        <v>2</v>
      </c>
      <c r="D111" s="103"/>
      <c r="E111" s="104"/>
      <c r="L111" s="56" t="e">
        <v>#N/A</v>
      </c>
    </row>
    <row r="112" spans="1:12" x14ac:dyDescent="0.2">
      <c r="A112" s="58">
        <v>20</v>
      </c>
      <c r="B112" s="64" t="s">
        <v>93</v>
      </c>
      <c r="C112" s="102">
        <v>2</v>
      </c>
      <c r="D112" s="103"/>
      <c r="E112" s="104"/>
      <c r="L112" s="56" t="e">
        <v>#N/A</v>
      </c>
    </row>
    <row r="113" spans="1:12" ht="25.5" x14ac:dyDescent="0.2">
      <c r="A113" s="58">
        <v>21</v>
      </c>
      <c r="B113" s="64" t="s">
        <v>174</v>
      </c>
      <c r="C113" s="102">
        <v>2</v>
      </c>
      <c r="D113" s="103"/>
      <c r="E113" s="104"/>
      <c r="L113" s="56" t="e">
        <v>#N/A</v>
      </c>
    </row>
    <row r="114" spans="1:12" x14ac:dyDescent="0.2">
      <c r="A114" s="58">
        <v>22</v>
      </c>
      <c r="B114" s="64" t="s">
        <v>108</v>
      </c>
      <c r="C114" s="102">
        <v>2</v>
      </c>
      <c r="D114" s="103"/>
      <c r="E114" s="104"/>
      <c r="L114" s="56" t="e">
        <v>#N/A</v>
      </c>
    </row>
    <row r="115" spans="1:12" x14ac:dyDescent="0.2">
      <c r="A115" s="58">
        <v>23</v>
      </c>
      <c r="B115" s="64" t="s">
        <v>107</v>
      </c>
      <c r="C115" s="102">
        <v>2</v>
      </c>
      <c r="D115" s="103"/>
      <c r="E115" s="104"/>
      <c r="L115" s="56" t="e">
        <v>#N/A</v>
      </c>
    </row>
    <row r="116" spans="1:12" x14ac:dyDescent="0.2">
      <c r="A116" s="58">
        <v>24</v>
      </c>
      <c r="B116" s="64" t="s">
        <v>132</v>
      </c>
      <c r="C116" s="102">
        <v>2</v>
      </c>
      <c r="D116" s="103"/>
      <c r="E116" s="104"/>
      <c r="L116" s="56" t="e">
        <v>#N/A</v>
      </c>
    </row>
    <row r="117" spans="1:12" x14ac:dyDescent="0.2">
      <c r="A117" s="58">
        <v>25</v>
      </c>
      <c r="B117" s="64" t="s">
        <v>175</v>
      </c>
      <c r="C117" s="102">
        <v>2</v>
      </c>
      <c r="D117" s="103"/>
      <c r="E117" s="104"/>
      <c r="L117" s="56" t="e">
        <v>#N/A</v>
      </c>
    </row>
    <row r="118" spans="1:12" ht="25.5" x14ac:dyDescent="0.2">
      <c r="A118" s="58">
        <v>26</v>
      </c>
      <c r="B118" s="64" t="s">
        <v>97</v>
      </c>
      <c r="C118" s="102">
        <v>2</v>
      </c>
      <c r="D118" s="103"/>
      <c r="E118" s="104"/>
      <c r="L118" s="56" t="e">
        <v>#N/A</v>
      </c>
    </row>
    <row r="119" spans="1:12" x14ac:dyDescent="0.2">
      <c r="A119" s="58">
        <v>27</v>
      </c>
      <c r="B119" s="64" t="s">
        <v>176</v>
      </c>
      <c r="C119" s="102">
        <v>2</v>
      </c>
      <c r="D119" s="103"/>
      <c r="E119" s="104"/>
      <c r="L119" s="56" t="e">
        <v>#N/A</v>
      </c>
    </row>
    <row r="120" spans="1:12" x14ac:dyDescent="0.2">
      <c r="A120" s="58">
        <v>28</v>
      </c>
      <c r="B120" s="64" t="s">
        <v>177</v>
      </c>
      <c r="C120" s="102">
        <v>2</v>
      </c>
      <c r="D120" s="103"/>
      <c r="E120" s="104"/>
      <c r="L120" s="56" t="e">
        <v>#N/A</v>
      </c>
    </row>
    <row r="121" spans="1:12" x14ac:dyDescent="0.2">
      <c r="A121" s="58">
        <v>29</v>
      </c>
      <c r="B121" s="64" t="s">
        <v>178</v>
      </c>
      <c r="C121" s="102">
        <v>2</v>
      </c>
      <c r="D121" s="103"/>
      <c r="E121" s="104"/>
      <c r="L121" s="56" t="e">
        <v>#N/A</v>
      </c>
    </row>
    <row r="122" spans="1:12" x14ac:dyDescent="0.2">
      <c r="A122" s="58">
        <v>30</v>
      </c>
      <c r="B122" s="64" t="s">
        <v>179</v>
      </c>
      <c r="C122" s="102">
        <v>2</v>
      </c>
      <c r="D122" s="103"/>
      <c r="E122" s="104"/>
      <c r="L122" s="56" t="e">
        <v>#N/A</v>
      </c>
    </row>
    <row r="123" spans="1:12" x14ac:dyDescent="0.2">
      <c r="A123" s="58">
        <v>31</v>
      </c>
      <c r="B123" s="64" t="s">
        <v>180</v>
      </c>
      <c r="C123" s="102">
        <v>2</v>
      </c>
      <c r="D123" s="103"/>
      <c r="E123" s="104"/>
      <c r="L123" s="56" t="e">
        <v>#N/A</v>
      </c>
    </row>
    <row r="124" spans="1:12" x14ac:dyDescent="0.2">
      <c r="A124" s="58">
        <v>32</v>
      </c>
      <c r="B124" s="64" t="s">
        <v>181</v>
      </c>
      <c r="C124" s="102">
        <v>2</v>
      </c>
      <c r="D124" s="103"/>
      <c r="E124" s="104"/>
      <c r="L124" s="56" t="e">
        <v>#N/A</v>
      </c>
    </row>
    <row r="125" spans="1:12" x14ac:dyDescent="0.2">
      <c r="A125" s="58">
        <v>33</v>
      </c>
      <c r="B125" s="64" t="s">
        <v>182</v>
      </c>
      <c r="C125" s="102">
        <v>2</v>
      </c>
      <c r="D125" s="103"/>
      <c r="E125" s="104"/>
      <c r="L125" s="56" t="e">
        <v>#N/A</v>
      </c>
    </row>
    <row r="126" spans="1:12" ht="25.5" x14ac:dyDescent="0.2">
      <c r="A126" s="58">
        <v>34</v>
      </c>
      <c r="B126" s="64" t="s">
        <v>96</v>
      </c>
      <c r="C126" s="102">
        <v>2</v>
      </c>
      <c r="D126" s="103"/>
      <c r="E126" s="104"/>
      <c r="L126" s="56" t="e">
        <v>#N/A</v>
      </c>
    </row>
    <row r="127" spans="1:12" x14ac:dyDescent="0.2">
      <c r="A127" s="58">
        <v>35</v>
      </c>
      <c r="B127" s="64" t="s">
        <v>183</v>
      </c>
      <c r="C127" s="102">
        <v>2</v>
      </c>
      <c r="D127" s="103"/>
      <c r="E127" s="104"/>
      <c r="L127" s="56" t="e">
        <v>#N/A</v>
      </c>
    </row>
    <row r="128" spans="1:12" x14ac:dyDescent="0.2">
      <c r="A128" s="58">
        <v>36</v>
      </c>
      <c r="B128" s="64" t="s">
        <v>184</v>
      </c>
      <c r="C128" s="110">
        <v>2</v>
      </c>
      <c r="D128" s="110"/>
      <c r="E128" s="110"/>
      <c r="L128" s="56" t="e">
        <v>#N/A</v>
      </c>
    </row>
    <row r="129" spans="1:12" x14ac:dyDescent="0.2">
      <c r="A129" s="58">
        <v>37</v>
      </c>
      <c r="B129" s="64" t="s">
        <v>185</v>
      </c>
      <c r="C129" s="110">
        <v>2</v>
      </c>
      <c r="D129" s="110"/>
      <c r="E129" s="110"/>
      <c r="L129" s="56" t="e">
        <v>#N/A</v>
      </c>
    </row>
    <row r="130" spans="1:12" x14ac:dyDescent="0.2">
      <c r="A130" s="58">
        <v>38</v>
      </c>
      <c r="B130" s="64" t="s">
        <v>186</v>
      </c>
      <c r="C130" s="110">
        <v>2</v>
      </c>
      <c r="D130" s="110"/>
      <c r="E130" s="110"/>
      <c r="L130" s="56" t="e">
        <v>#N/A</v>
      </c>
    </row>
    <row r="131" spans="1:12" x14ac:dyDescent="0.2">
      <c r="A131" s="58">
        <v>39</v>
      </c>
      <c r="B131" s="64" t="s">
        <v>187</v>
      </c>
      <c r="C131" s="110">
        <v>2</v>
      </c>
      <c r="D131" s="110"/>
      <c r="E131" s="110"/>
      <c r="L131" s="56" t="e">
        <v>#N/A</v>
      </c>
    </row>
    <row r="132" spans="1:12" ht="25.5" x14ac:dyDescent="0.2">
      <c r="A132" s="58">
        <v>40</v>
      </c>
      <c r="B132" s="64" t="s">
        <v>188</v>
      </c>
      <c r="C132" s="110">
        <v>2</v>
      </c>
      <c r="D132" s="110"/>
      <c r="E132" s="110"/>
      <c r="L132" s="56" t="e">
        <v>#N/A</v>
      </c>
    </row>
    <row r="133" spans="1:12" ht="25.5" x14ac:dyDescent="0.2">
      <c r="A133" s="58">
        <v>41</v>
      </c>
      <c r="B133" s="64" t="s">
        <v>141</v>
      </c>
      <c r="C133" s="110">
        <v>2</v>
      </c>
      <c r="D133" s="110"/>
      <c r="E133" s="110"/>
      <c r="L133" s="56" t="e">
        <v>#N/A</v>
      </c>
    </row>
    <row r="134" spans="1:12" x14ac:dyDescent="0.2">
      <c r="A134" s="58">
        <v>42</v>
      </c>
      <c r="B134" s="64" t="s">
        <v>189</v>
      </c>
      <c r="C134" s="110">
        <v>2</v>
      </c>
      <c r="D134" s="110"/>
      <c r="E134" s="110"/>
      <c r="L134" s="56" t="e">
        <v>#N/A</v>
      </c>
    </row>
    <row r="135" spans="1:12" x14ac:dyDescent="0.2">
      <c r="A135" s="58">
        <v>43</v>
      </c>
      <c r="B135" s="64" t="s">
        <v>190</v>
      </c>
      <c r="C135" s="110">
        <v>2</v>
      </c>
      <c r="D135" s="110"/>
      <c r="E135" s="110"/>
      <c r="L135" s="56" t="e">
        <v>#N/A</v>
      </c>
    </row>
    <row r="136" spans="1:12" ht="36" customHeight="1" x14ac:dyDescent="0.2">
      <c r="A136" s="58">
        <v>44</v>
      </c>
      <c r="B136" s="67" t="s">
        <v>191</v>
      </c>
      <c r="C136" s="110">
        <v>2</v>
      </c>
      <c r="D136" s="110"/>
      <c r="E136" s="110"/>
      <c r="L136" s="56" t="e">
        <v>#N/A</v>
      </c>
    </row>
    <row r="137" spans="1:12" x14ac:dyDescent="0.2">
      <c r="A137" s="58">
        <v>45</v>
      </c>
      <c r="B137" s="67" t="s">
        <v>192</v>
      </c>
      <c r="C137" s="110">
        <v>2</v>
      </c>
      <c r="D137" s="110"/>
      <c r="E137" s="110"/>
      <c r="L137" s="56" t="e">
        <v>#N/A</v>
      </c>
    </row>
    <row r="138" spans="1:12" x14ac:dyDescent="0.2">
      <c r="A138" s="58">
        <v>46</v>
      </c>
      <c r="B138" s="67" t="s">
        <v>193</v>
      </c>
      <c r="C138" s="110">
        <v>2</v>
      </c>
      <c r="D138" s="110"/>
      <c r="E138" s="110"/>
      <c r="L138" s="56" t="e">
        <v>#N/A</v>
      </c>
    </row>
    <row r="139" spans="1:12" ht="38.25" x14ac:dyDescent="0.2">
      <c r="A139" s="58">
        <v>47</v>
      </c>
      <c r="B139" s="67" t="s">
        <v>144</v>
      </c>
      <c r="C139" s="110">
        <v>2</v>
      </c>
      <c r="D139" s="110"/>
      <c r="E139" s="110"/>
      <c r="L139" s="56" t="e">
        <v>#N/A</v>
      </c>
    </row>
    <row r="140" spans="1:12" x14ac:dyDescent="0.2">
      <c r="A140" s="58">
        <v>48</v>
      </c>
      <c r="B140" s="67" t="s">
        <v>194</v>
      </c>
      <c r="C140" s="110">
        <v>2</v>
      </c>
      <c r="D140" s="110"/>
      <c r="E140" s="110"/>
      <c r="L140" s="56" t="e">
        <v>#N/A</v>
      </c>
    </row>
    <row r="141" spans="1:12" x14ac:dyDescent="0.2">
      <c r="A141" s="58">
        <v>49</v>
      </c>
      <c r="B141" s="67" t="s">
        <v>195</v>
      </c>
      <c r="C141" s="110">
        <v>2</v>
      </c>
      <c r="D141" s="110"/>
      <c r="E141" s="110"/>
      <c r="L141" s="56" t="e">
        <v>#N/A</v>
      </c>
    </row>
    <row r="142" spans="1:12" x14ac:dyDescent="0.2">
      <c r="A142" s="58">
        <v>50</v>
      </c>
      <c r="B142" s="67" t="s">
        <v>196</v>
      </c>
      <c r="C142" s="110">
        <v>2</v>
      </c>
      <c r="D142" s="110"/>
      <c r="E142" s="110"/>
      <c r="L142" s="56" t="e">
        <v>#N/A</v>
      </c>
    </row>
    <row r="143" spans="1:12" x14ac:dyDescent="0.2">
      <c r="A143" s="58">
        <v>51</v>
      </c>
      <c r="B143" s="67" t="s">
        <v>110</v>
      </c>
      <c r="C143" s="110">
        <v>2</v>
      </c>
      <c r="D143" s="110"/>
      <c r="E143" s="110"/>
      <c r="L143" s="56" t="e">
        <v>#N/A</v>
      </c>
    </row>
    <row r="144" spans="1:12" ht="25.5" x14ac:dyDescent="0.2">
      <c r="A144" s="58">
        <v>52</v>
      </c>
      <c r="B144" s="67" t="s">
        <v>197</v>
      </c>
      <c r="C144" s="110">
        <v>2</v>
      </c>
      <c r="D144" s="110"/>
      <c r="E144" s="110"/>
      <c r="L144" s="56" t="e">
        <v>#N/A</v>
      </c>
    </row>
    <row r="145" spans="1:12" x14ac:dyDescent="0.2">
      <c r="A145" s="58">
        <v>53</v>
      </c>
      <c r="B145" s="67" t="s">
        <v>198</v>
      </c>
      <c r="C145" s="110">
        <v>2</v>
      </c>
      <c r="D145" s="110"/>
      <c r="E145" s="110"/>
      <c r="L145" s="56" t="e">
        <v>#N/A</v>
      </c>
    </row>
    <row r="146" spans="1:12" x14ac:dyDescent="0.2">
      <c r="A146" s="58">
        <v>54</v>
      </c>
      <c r="B146" s="67" t="s">
        <v>199</v>
      </c>
      <c r="C146" s="102">
        <v>2</v>
      </c>
      <c r="D146" s="103"/>
      <c r="E146" s="104"/>
      <c r="L146" s="56" t="e">
        <v>#N/A</v>
      </c>
    </row>
  </sheetData>
  <mergeCells count="64">
    <mergeCell ref="C143:E143"/>
    <mergeCell ref="C144:E144"/>
    <mergeCell ref="C145:E145"/>
    <mergeCell ref="C146:E146"/>
    <mergeCell ref="C137:E137"/>
    <mergeCell ref="C138:E138"/>
    <mergeCell ref="C139:E139"/>
    <mergeCell ref="C140:E140"/>
    <mergeCell ref="C141:E141"/>
    <mergeCell ref="C142:E142"/>
    <mergeCell ref="C136:E136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35:E135"/>
    <mergeCell ref="C124:E124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12:E112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00:E100"/>
    <mergeCell ref="A7:C7"/>
    <mergeCell ref="A8:C8"/>
    <mergeCell ref="C11:E11"/>
    <mergeCell ref="C92:E92"/>
    <mergeCell ref="C93:E93"/>
    <mergeCell ref="C94:E94"/>
    <mergeCell ref="C95:E95"/>
    <mergeCell ref="C96:E96"/>
    <mergeCell ref="C97:E97"/>
    <mergeCell ref="C98:E98"/>
    <mergeCell ref="C99:E99"/>
    <mergeCell ref="C6:E6"/>
    <mergeCell ref="B1:E1"/>
    <mergeCell ref="B2:E2"/>
    <mergeCell ref="B3:E3"/>
    <mergeCell ref="B4:E4"/>
    <mergeCell ref="B5:E5"/>
  </mergeCells>
  <pageMargins left="0.70866141732283472" right="0.70866141732283472" top="0.74803149606299213" bottom="0.74803149606299213" header="0.31496062992125984" footer="0.31496062992125984"/>
  <pageSetup paperSize="9" scale="72" fitToHeight="1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5"/>
  <sheetViews>
    <sheetView tabSelected="1" topLeftCell="A58" workbookViewId="0">
      <selection activeCell="V78" sqref="V78"/>
    </sheetView>
  </sheetViews>
  <sheetFormatPr defaultColWidth="9.140625" defaultRowHeight="12.75" x14ac:dyDescent="0.2"/>
  <cols>
    <col min="1" max="1" width="5.7109375" style="55" customWidth="1"/>
    <col min="2" max="2" width="107.28515625" style="55" customWidth="1"/>
    <col min="3" max="3" width="2.5703125" style="68" customWidth="1"/>
    <col min="4" max="4" width="3" style="56" customWidth="1"/>
    <col min="5" max="5" width="2.42578125" style="56" customWidth="1"/>
    <col min="6" max="6" width="15.85546875" style="55" hidden="1" customWidth="1"/>
    <col min="7" max="7" width="26.7109375" style="55" hidden="1" customWidth="1"/>
    <col min="8" max="10" width="2.7109375" style="55" hidden="1" customWidth="1"/>
    <col min="11" max="12" width="10.28515625" style="55" hidden="1" customWidth="1"/>
    <col min="13" max="15" width="9.140625" style="55" hidden="1" customWidth="1"/>
    <col min="16" max="16" width="9.140625" style="55" customWidth="1"/>
    <col min="17" max="16384" width="9.140625" style="55"/>
  </cols>
  <sheetData>
    <row r="1" spans="1:15" x14ac:dyDescent="0.2">
      <c r="B1" s="101" t="s">
        <v>148</v>
      </c>
      <c r="C1" s="101"/>
      <c r="D1" s="101"/>
      <c r="E1" s="101"/>
    </row>
    <row r="2" spans="1:15" ht="38.25" customHeight="1" x14ac:dyDescent="0.2">
      <c r="B2" s="101" t="s">
        <v>146</v>
      </c>
      <c r="C2" s="101" t="s">
        <v>22</v>
      </c>
      <c r="D2" s="101"/>
      <c r="E2" s="101"/>
    </row>
    <row r="3" spans="1:15" x14ac:dyDescent="0.2">
      <c r="B3" s="101"/>
      <c r="C3" s="101" t="str">
        <f>[2]спр!A1</f>
        <v>К Соглашению № 1 от 17.01.2019г.</v>
      </c>
      <c r="D3" s="101"/>
      <c r="E3" s="101"/>
    </row>
    <row r="4" spans="1:15" x14ac:dyDescent="0.2">
      <c r="B4" s="101" t="s">
        <v>148</v>
      </c>
      <c r="C4" s="101"/>
      <c r="D4" s="101"/>
      <c r="E4" s="101"/>
    </row>
    <row r="5" spans="1:15" ht="35.25" customHeight="1" x14ac:dyDescent="0.2">
      <c r="B5" s="101" t="s">
        <v>1</v>
      </c>
      <c r="C5" s="101"/>
      <c r="D5" s="101"/>
      <c r="E5" s="101"/>
    </row>
    <row r="6" spans="1:15" x14ac:dyDescent="0.2">
      <c r="C6" s="100"/>
      <c r="D6" s="100"/>
      <c r="E6" s="100"/>
    </row>
    <row r="7" spans="1:15" ht="15" x14ac:dyDescent="0.2">
      <c r="A7" s="105" t="s">
        <v>149</v>
      </c>
      <c r="B7" s="105"/>
      <c r="C7" s="105"/>
    </row>
    <row r="8" spans="1:15" ht="15.75" x14ac:dyDescent="0.2">
      <c r="A8" s="106" t="s">
        <v>150</v>
      </c>
      <c r="B8" s="106"/>
      <c r="C8" s="106"/>
    </row>
    <row r="9" spans="1:15" ht="63" x14ac:dyDescent="0.25">
      <c r="B9" s="57" t="s">
        <v>151</v>
      </c>
      <c r="C9" s="56"/>
    </row>
    <row r="10" spans="1:15" x14ac:dyDescent="0.2">
      <c r="C10" s="56"/>
    </row>
    <row r="11" spans="1:15" s="56" customFormat="1" x14ac:dyDescent="0.2">
      <c r="A11" s="58">
        <v>37</v>
      </c>
      <c r="B11" s="59" t="s">
        <v>66</v>
      </c>
      <c r="C11" s="60" t="s">
        <v>153</v>
      </c>
      <c r="D11" s="99">
        <v>1</v>
      </c>
      <c r="E11" s="62" t="s">
        <v>154</v>
      </c>
      <c r="F11" s="56" t="str">
        <f>VLOOKUP(B11,[3]спр!$G$5:$H$167,2,0)</f>
        <v>095</v>
      </c>
      <c r="G11" s="56" t="s">
        <v>236</v>
      </c>
      <c r="H11" s="56">
        <v>1</v>
      </c>
      <c r="I11" s="56">
        <v>1</v>
      </c>
      <c r="J11" s="56">
        <v>1</v>
      </c>
      <c r="K11" s="56">
        <v>5.39</v>
      </c>
      <c r="L11" s="56">
        <v>1</v>
      </c>
      <c r="M11" s="63">
        <v>0</v>
      </c>
      <c r="N11" s="56">
        <f>VLOOKUP(G11,'[4]расчет текущий'!$C$12:$CG$88,83,0)</f>
        <v>1</v>
      </c>
      <c r="O11" s="56">
        <f t="shared" ref="O11:O42" si="0">N11-D11</f>
        <v>0</v>
      </c>
    </row>
    <row r="12" spans="1:15" s="56" customFormat="1" x14ac:dyDescent="0.2">
      <c r="A12" s="58">
        <v>38</v>
      </c>
      <c r="B12" s="64" t="s">
        <v>56</v>
      </c>
      <c r="C12" s="60" t="s">
        <v>153</v>
      </c>
      <c r="D12" s="99">
        <v>1</v>
      </c>
      <c r="E12" s="62" t="s">
        <v>154</v>
      </c>
      <c r="F12" s="56" t="str">
        <f>VLOOKUP(B12,[3]спр!$G$5:$H$167,2,0)</f>
        <v>148</v>
      </c>
      <c r="G12" s="56" t="s">
        <v>237</v>
      </c>
      <c r="H12" s="56">
        <v>1</v>
      </c>
      <c r="I12" s="56">
        <v>1</v>
      </c>
      <c r="J12" s="56">
        <v>1</v>
      </c>
      <c r="K12" s="56">
        <v>5.4</v>
      </c>
      <c r="L12" s="56">
        <v>1</v>
      </c>
      <c r="M12" s="63">
        <v>0</v>
      </c>
      <c r="N12" s="56">
        <f>VLOOKUP(G12,'[4]расчет текущий'!$C$12:$CG$88,83,0)</f>
        <v>1</v>
      </c>
      <c r="O12" s="56">
        <f t="shared" si="0"/>
        <v>0</v>
      </c>
    </row>
    <row r="13" spans="1:15" s="56" customFormat="1" x14ac:dyDescent="0.2">
      <c r="A13" s="58">
        <v>70</v>
      </c>
      <c r="B13" s="64" t="s">
        <v>44</v>
      </c>
      <c r="C13" s="60" t="s">
        <v>153</v>
      </c>
      <c r="D13" s="99">
        <v>2</v>
      </c>
      <c r="E13" s="62" t="s">
        <v>154</v>
      </c>
      <c r="F13" s="56" t="str">
        <f>VLOOKUP(B13,[3]спр!$G$5:$H$167,2,0)</f>
        <v>246</v>
      </c>
      <c r="G13" s="56" t="s">
        <v>269</v>
      </c>
      <c r="H13" s="56">
        <v>2</v>
      </c>
      <c r="I13" s="56">
        <v>2</v>
      </c>
      <c r="J13" s="56">
        <v>2</v>
      </c>
      <c r="K13" s="56">
        <v>3.25</v>
      </c>
      <c r="L13" s="56">
        <v>2</v>
      </c>
      <c r="M13" s="63">
        <v>0</v>
      </c>
      <c r="N13" s="56">
        <f>VLOOKUP(G13,'[4]расчет текущий'!$C$12:$CG$88,83,0)</f>
        <v>2</v>
      </c>
      <c r="O13" s="56">
        <f t="shared" si="0"/>
        <v>0</v>
      </c>
    </row>
    <row r="14" spans="1:15" s="56" customFormat="1" x14ac:dyDescent="0.2">
      <c r="A14" s="58">
        <v>71</v>
      </c>
      <c r="B14" s="64" t="s">
        <v>33</v>
      </c>
      <c r="C14" s="60" t="s">
        <v>153</v>
      </c>
      <c r="D14" s="99">
        <v>2</v>
      </c>
      <c r="E14" s="62" t="s">
        <v>154</v>
      </c>
      <c r="F14" s="56" t="str">
        <f>VLOOKUP(B14,[3]спр!$G$5:$H$167,2,0)</f>
        <v>245</v>
      </c>
      <c r="G14" s="56" t="s">
        <v>270</v>
      </c>
      <c r="H14" s="56">
        <v>3</v>
      </c>
      <c r="I14" s="56">
        <v>3</v>
      </c>
      <c r="J14" s="56">
        <v>3</v>
      </c>
      <c r="K14" s="56">
        <v>3.23</v>
      </c>
      <c r="L14" s="56">
        <v>2</v>
      </c>
      <c r="M14" s="63">
        <v>0</v>
      </c>
      <c r="N14" s="56">
        <f>VLOOKUP(G14,'[4]расчет текущий'!$C$12:$CG$88,83,0)</f>
        <v>2</v>
      </c>
      <c r="O14" s="56">
        <f t="shared" si="0"/>
        <v>0</v>
      </c>
    </row>
    <row r="15" spans="1:15" s="56" customFormat="1" x14ac:dyDescent="0.2">
      <c r="A15" s="58">
        <v>73</v>
      </c>
      <c r="B15" s="64" t="s">
        <v>36</v>
      </c>
      <c r="C15" s="60" t="s">
        <v>153</v>
      </c>
      <c r="D15" s="99">
        <v>2</v>
      </c>
      <c r="E15" s="62" t="s">
        <v>154</v>
      </c>
      <c r="F15" s="56" t="str">
        <f>VLOOKUP(B15,[3]спр!$G$5:$H$167,2,0)</f>
        <v>100</v>
      </c>
      <c r="G15" s="56" t="s">
        <v>272</v>
      </c>
      <c r="H15" s="56">
        <v>2</v>
      </c>
      <c r="I15" s="56">
        <v>2</v>
      </c>
      <c r="J15" s="56">
        <v>2</v>
      </c>
      <c r="K15" s="56">
        <v>3.22</v>
      </c>
      <c r="L15" s="56">
        <v>2</v>
      </c>
      <c r="M15" s="63">
        <v>0</v>
      </c>
      <c r="N15" s="56">
        <f>VLOOKUP(G15,'[4]расчет текущий'!$C$12:$CG$88,83,0)</f>
        <v>2</v>
      </c>
      <c r="O15" s="56">
        <f t="shared" si="0"/>
        <v>0</v>
      </c>
    </row>
    <row r="16" spans="1:15" s="56" customFormat="1" x14ac:dyDescent="0.2">
      <c r="A16" s="58">
        <v>57</v>
      </c>
      <c r="B16" s="64" t="s">
        <v>138</v>
      </c>
      <c r="C16" s="60" t="s">
        <v>153</v>
      </c>
      <c r="D16" s="99">
        <v>3</v>
      </c>
      <c r="E16" s="62" t="s">
        <v>154</v>
      </c>
      <c r="F16" s="56" t="str">
        <f>VLOOKUP(B16,[3]спр!$G$5:$H$167,2,0)</f>
        <v>378</v>
      </c>
      <c r="G16" s="56" t="s">
        <v>256</v>
      </c>
      <c r="H16" s="56">
        <v>3</v>
      </c>
      <c r="I16" s="56">
        <v>2</v>
      </c>
      <c r="J16" s="56">
        <v>2</v>
      </c>
      <c r="K16" s="56">
        <v>3.17</v>
      </c>
      <c r="L16" s="56">
        <v>3</v>
      </c>
      <c r="M16" s="63">
        <v>0</v>
      </c>
      <c r="N16" s="56">
        <f>VLOOKUP(G16,'[4]расчет текущий'!$C$12:$CG$88,83,0)</f>
        <v>3</v>
      </c>
      <c r="O16" s="56">
        <f t="shared" si="0"/>
        <v>0</v>
      </c>
    </row>
    <row r="17" spans="1:15" s="56" customFormat="1" x14ac:dyDescent="0.2">
      <c r="A17" s="58">
        <v>62</v>
      </c>
      <c r="B17" s="64" t="s">
        <v>65</v>
      </c>
      <c r="C17" s="60" t="s">
        <v>153</v>
      </c>
      <c r="D17" s="99">
        <v>3</v>
      </c>
      <c r="E17" s="62" t="s">
        <v>154</v>
      </c>
      <c r="F17" s="56" t="str">
        <f>VLOOKUP(B17,[3]спр!$G$5:$H$167,2,0)</f>
        <v>129</v>
      </c>
      <c r="G17" s="56" t="s">
        <v>261</v>
      </c>
      <c r="H17" s="56">
        <v>4</v>
      </c>
      <c r="I17" s="56">
        <v>3</v>
      </c>
      <c r="J17" s="56">
        <v>3</v>
      </c>
      <c r="K17" s="56">
        <v>3.16</v>
      </c>
      <c r="L17" s="56">
        <v>3</v>
      </c>
      <c r="M17" s="63">
        <v>0</v>
      </c>
      <c r="N17" s="56">
        <f>VLOOKUP(G17,'[4]расчет текущий'!$C$12:$CG$88,83,0)</f>
        <v>3</v>
      </c>
      <c r="O17" s="56">
        <f t="shared" si="0"/>
        <v>0</v>
      </c>
    </row>
    <row r="18" spans="1:15" s="56" customFormat="1" x14ac:dyDescent="0.2">
      <c r="A18" s="58">
        <v>54</v>
      </c>
      <c r="B18" s="64" t="s">
        <v>43</v>
      </c>
      <c r="C18" s="60" t="s">
        <v>153</v>
      </c>
      <c r="D18" s="99">
        <v>4</v>
      </c>
      <c r="E18" s="62" t="s">
        <v>154</v>
      </c>
      <c r="F18" s="56" t="str">
        <f>VLOOKUP(B18,[3]спр!$G$5:$H$167,2,0)</f>
        <v>147</v>
      </c>
      <c r="G18" s="56" t="s">
        <v>253</v>
      </c>
      <c r="H18" s="56">
        <v>5</v>
      </c>
      <c r="I18" s="56">
        <v>5</v>
      </c>
      <c r="J18" s="56">
        <v>5</v>
      </c>
      <c r="K18" s="56">
        <v>2.21</v>
      </c>
      <c r="L18" s="56">
        <v>4</v>
      </c>
      <c r="M18" s="63">
        <v>0</v>
      </c>
      <c r="N18" s="56">
        <f>VLOOKUP(G18,'[4]расчет текущий'!$C$12:$CG$88,83,0)</f>
        <v>4</v>
      </c>
      <c r="O18" s="56">
        <f t="shared" si="0"/>
        <v>0</v>
      </c>
    </row>
    <row r="19" spans="1:15" s="56" customFormat="1" x14ac:dyDescent="0.2">
      <c r="A19" s="58">
        <v>60</v>
      </c>
      <c r="B19" s="64" t="s">
        <v>51</v>
      </c>
      <c r="C19" s="60" t="s">
        <v>153</v>
      </c>
      <c r="D19" s="99">
        <v>4</v>
      </c>
      <c r="E19" s="62" t="s">
        <v>154</v>
      </c>
      <c r="F19" s="56" t="str">
        <f>VLOOKUP(B19,[3]спр!$G$5:$H$167,2,0)</f>
        <v>146</v>
      </c>
      <c r="G19" s="56" t="s">
        <v>259</v>
      </c>
      <c r="H19" s="56">
        <v>4</v>
      </c>
      <c r="I19" s="56">
        <v>4</v>
      </c>
      <c r="J19" s="56">
        <v>4</v>
      </c>
      <c r="K19" s="56">
        <v>2.21</v>
      </c>
      <c r="L19" s="56">
        <v>4</v>
      </c>
      <c r="M19" s="63">
        <v>0</v>
      </c>
      <c r="N19" s="56">
        <f>VLOOKUP(G19,'[4]расчет текущий'!$C$12:$CG$88,83,0)</f>
        <v>4</v>
      </c>
      <c r="O19" s="56">
        <f t="shared" si="0"/>
        <v>0</v>
      </c>
    </row>
    <row r="20" spans="1:15" s="56" customFormat="1" x14ac:dyDescent="0.2">
      <c r="A20" s="58">
        <v>67</v>
      </c>
      <c r="B20" s="64" t="s">
        <v>60</v>
      </c>
      <c r="C20" s="60" t="s">
        <v>153</v>
      </c>
      <c r="D20" s="99">
        <v>4</v>
      </c>
      <c r="E20" s="62" t="s">
        <v>154</v>
      </c>
      <c r="F20" s="56" t="str">
        <f>VLOOKUP(B20,[3]спр!$G$5:$H$167,2,0)</f>
        <v>097</v>
      </c>
      <c r="G20" s="56" t="s">
        <v>266</v>
      </c>
      <c r="H20" s="56">
        <v>6</v>
      </c>
      <c r="I20" s="56">
        <v>6</v>
      </c>
      <c r="J20" s="56">
        <v>6</v>
      </c>
      <c r="K20" s="56">
        <v>2.2200000000000002</v>
      </c>
      <c r="L20" s="56">
        <v>4</v>
      </c>
      <c r="M20" s="63">
        <v>0</v>
      </c>
      <c r="N20" s="56">
        <f>VLOOKUP(G20,'[4]расчет текущий'!$C$12:$CG$88,83,0)</f>
        <v>4</v>
      </c>
      <c r="O20" s="56">
        <f t="shared" si="0"/>
        <v>0</v>
      </c>
    </row>
    <row r="21" spans="1:15" s="56" customFormat="1" x14ac:dyDescent="0.2">
      <c r="A21" s="58">
        <v>7</v>
      </c>
      <c r="B21" s="64" t="s">
        <v>73</v>
      </c>
      <c r="C21" s="60" t="s">
        <v>153</v>
      </c>
      <c r="D21" s="99">
        <v>5</v>
      </c>
      <c r="E21" s="62" t="s">
        <v>154</v>
      </c>
      <c r="F21" s="56" t="str">
        <f>VLOOKUP(B21,[3]спр!$G$5:$H$167,2,0)</f>
        <v>122</v>
      </c>
      <c r="G21" s="56" t="s">
        <v>206</v>
      </c>
      <c r="H21" s="56">
        <v>5</v>
      </c>
      <c r="I21" s="56">
        <v>5</v>
      </c>
      <c r="J21" s="56">
        <v>5</v>
      </c>
      <c r="K21" s="56">
        <v>2.16</v>
      </c>
      <c r="L21" s="56">
        <v>5</v>
      </c>
      <c r="M21" s="63">
        <v>0</v>
      </c>
      <c r="N21" s="56">
        <f>VLOOKUP(G21,'[4]расчет текущий'!$C$12:$CG$88,83,0)</f>
        <v>5</v>
      </c>
      <c r="O21" s="56">
        <f t="shared" si="0"/>
        <v>0</v>
      </c>
    </row>
    <row r="22" spans="1:15" s="56" customFormat="1" x14ac:dyDescent="0.2">
      <c r="A22" s="58">
        <v>59</v>
      </c>
      <c r="B22" s="64" t="s">
        <v>62</v>
      </c>
      <c r="C22" s="60" t="s">
        <v>153</v>
      </c>
      <c r="D22" s="99">
        <v>5</v>
      </c>
      <c r="E22" s="62" t="s">
        <v>154</v>
      </c>
      <c r="F22" s="56" t="str">
        <f>VLOOKUP(B22,[3]спр!$G$5:$H$167,2,0)</f>
        <v>144</v>
      </c>
      <c r="G22" s="56" t="s">
        <v>258</v>
      </c>
      <c r="H22" s="56">
        <v>4</v>
      </c>
      <c r="I22" s="56">
        <v>4</v>
      </c>
      <c r="J22" s="56">
        <v>4</v>
      </c>
      <c r="K22" s="56">
        <v>2.17</v>
      </c>
      <c r="L22" s="56">
        <v>5</v>
      </c>
      <c r="M22" s="63">
        <v>0</v>
      </c>
      <c r="N22" s="56">
        <f>VLOOKUP(G22,'[4]расчет текущий'!$C$12:$CG$88,83,0)</f>
        <v>5</v>
      </c>
      <c r="O22" s="56">
        <f t="shared" si="0"/>
        <v>0</v>
      </c>
    </row>
    <row r="23" spans="1:15" s="56" customFormat="1" x14ac:dyDescent="0.2">
      <c r="A23" s="58">
        <v>55</v>
      </c>
      <c r="B23" s="64" t="s">
        <v>136</v>
      </c>
      <c r="C23" s="60" t="s">
        <v>153</v>
      </c>
      <c r="D23" s="99">
        <v>6</v>
      </c>
      <c r="E23" s="62" t="s">
        <v>154</v>
      </c>
      <c r="F23" s="56" t="str">
        <f>VLOOKUP(B23,[3]спр!$G$5:$H$167,2,0)</f>
        <v>180</v>
      </c>
      <c r="G23" s="56" t="s">
        <v>254</v>
      </c>
      <c r="H23" s="56">
        <v>7</v>
      </c>
      <c r="I23" s="56">
        <v>6</v>
      </c>
      <c r="J23" s="56">
        <v>7</v>
      </c>
      <c r="K23" s="56">
        <v>2.0699999999999998</v>
      </c>
      <c r="L23" s="56">
        <v>6</v>
      </c>
      <c r="M23" s="63">
        <v>0</v>
      </c>
      <c r="N23" s="56">
        <f>VLOOKUP(G23,'[4]расчет текущий'!$C$12:$CG$88,83,0)</f>
        <v>6</v>
      </c>
      <c r="O23" s="56">
        <f t="shared" si="0"/>
        <v>0</v>
      </c>
    </row>
    <row r="24" spans="1:15" s="56" customFormat="1" x14ac:dyDescent="0.2">
      <c r="A24" s="58">
        <v>68</v>
      </c>
      <c r="B24" s="64" t="s">
        <v>61</v>
      </c>
      <c r="C24" s="60" t="s">
        <v>153</v>
      </c>
      <c r="D24" s="99">
        <v>6</v>
      </c>
      <c r="E24" s="62" t="s">
        <v>154</v>
      </c>
      <c r="F24" s="56" t="str">
        <f>VLOOKUP(B24,[3]спр!$G$5:$H$167,2,0)</f>
        <v>096</v>
      </c>
      <c r="G24" s="56" t="s">
        <v>267</v>
      </c>
      <c r="H24" s="56">
        <v>6</v>
      </c>
      <c r="I24" s="56">
        <v>6</v>
      </c>
      <c r="J24" s="56">
        <v>7</v>
      </c>
      <c r="K24" s="56">
        <v>2.0699999999999998</v>
      </c>
      <c r="L24" s="56">
        <v>6</v>
      </c>
      <c r="M24" s="63">
        <v>0</v>
      </c>
      <c r="N24" s="56">
        <f>VLOOKUP(G24,'[4]расчет текущий'!$C$12:$CG$88,83,0)</f>
        <v>6</v>
      </c>
      <c r="O24" s="56">
        <f t="shared" si="0"/>
        <v>0</v>
      </c>
    </row>
    <row r="25" spans="1:15" s="56" customFormat="1" x14ac:dyDescent="0.2">
      <c r="A25" s="58">
        <v>20</v>
      </c>
      <c r="B25" s="64" t="s">
        <v>124</v>
      </c>
      <c r="C25" s="60" t="s">
        <v>153</v>
      </c>
      <c r="D25" s="99">
        <v>7</v>
      </c>
      <c r="E25" s="62" t="s">
        <v>154</v>
      </c>
      <c r="F25" s="56" t="str">
        <f>VLOOKUP(B25,[3]спр!$G$5:$H$167,2,0)</f>
        <v>046</v>
      </c>
      <c r="G25" s="56" t="s">
        <v>219</v>
      </c>
      <c r="H25" s="56">
        <v>14</v>
      </c>
      <c r="I25" s="56">
        <v>12</v>
      </c>
      <c r="J25" s="56">
        <v>8</v>
      </c>
      <c r="K25" s="56">
        <v>1.97</v>
      </c>
      <c r="L25" s="56">
        <v>7</v>
      </c>
      <c r="M25" s="63">
        <v>-3</v>
      </c>
      <c r="N25" s="56">
        <f>VLOOKUP(G25,'[4]расчет текущий'!$C$12:$CG$88,83,0)</f>
        <v>11</v>
      </c>
      <c r="O25" s="56">
        <f t="shared" si="0"/>
        <v>4</v>
      </c>
    </row>
    <row r="26" spans="1:15" s="56" customFormat="1" x14ac:dyDescent="0.2">
      <c r="A26" s="58">
        <v>49</v>
      </c>
      <c r="B26" s="64" t="s">
        <v>50</v>
      </c>
      <c r="C26" s="60" t="s">
        <v>153</v>
      </c>
      <c r="D26" s="99">
        <v>7</v>
      </c>
      <c r="E26" s="62" t="s">
        <v>154</v>
      </c>
      <c r="F26" s="56" t="str">
        <f>VLOOKUP(B26,[3]спр!$G$5:$H$167,2,0)</f>
        <v>114</v>
      </c>
      <c r="G26" s="56" t="s">
        <v>248</v>
      </c>
      <c r="H26" s="56">
        <v>8</v>
      </c>
      <c r="I26" s="56">
        <v>8</v>
      </c>
      <c r="J26" s="56">
        <v>9</v>
      </c>
      <c r="K26" s="56">
        <v>1.98</v>
      </c>
      <c r="L26" s="56">
        <v>7</v>
      </c>
      <c r="M26" s="63">
        <v>0</v>
      </c>
      <c r="N26" s="56">
        <f>VLOOKUP(G26,'[4]расчет текущий'!$C$12:$CG$88,83,0)</f>
        <v>7</v>
      </c>
      <c r="O26" s="56">
        <f t="shared" si="0"/>
        <v>0</v>
      </c>
    </row>
    <row r="27" spans="1:15" s="56" customFormat="1" x14ac:dyDescent="0.2">
      <c r="A27" s="58">
        <v>66</v>
      </c>
      <c r="B27" s="64" t="s">
        <v>29</v>
      </c>
      <c r="C27" s="60" t="s">
        <v>153</v>
      </c>
      <c r="D27" s="99">
        <v>7</v>
      </c>
      <c r="E27" s="62" t="s">
        <v>154</v>
      </c>
      <c r="F27" s="56" t="str">
        <f>VLOOKUP(B27,[3]спр!$G$5:$H$167,2,0)</f>
        <v>249</v>
      </c>
      <c r="G27" s="56" t="s">
        <v>265</v>
      </c>
      <c r="H27" s="56">
        <v>8</v>
      </c>
      <c r="I27" s="56">
        <v>8</v>
      </c>
      <c r="J27" s="56">
        <v>9</v>
      </c>
      <c r="K27" s="56">
        <v>1.97</v>
      </c>
      <c r="L27" s="56">
        <v>7</v>
      </c>
      <c r="M27" s="63">
        <v>0</v>
      </c>
      <c r="N27" s="56">
        <f>VLOOKUP(G27,'[4]расчет текущий'!$C$12:$CG$88,83,0)</f>
        <v>7</v>
      </c>
      <c r="O27" s="56">
        <f t="shared" si="0"/>
        <v>0</v>
      </c>
    </row>
    <row r="28" spans="1:15" s="56" customFormat="1" x14ac:dyDescent="0.2">
      <c r="A28" s="58">
        <v>23</v>
      </c>
      <c r="B28" s="64" t="s">
        <v>157</v>
      </c>
      <c r="C28" s="60" t="s">
        <v>153</v>
      </c>
      <c r="D28" s="99">
        <v>8</v>
      </c>
      <c r="E28" s="62" t="s">
        <v>154</v>
      </c>
      <c r="F28" s="56" t="str">
        <f>VLOOKUP(B28,[3]спр!$G$5:$H$167,2,0)</f>
        <v>053</v>
      </c>
      <c r="G28" s="56" t="s">
        <v>222</v>
      </c>
      <c r="H28" s="56">
        <v>8</v>
      </c>
      <c r="I28" s="56">
        <v>9</v>
      </c>
      <c r="J28" s="56">
        <v>10</v>
      </c>
      <c r="K28" s="56">
        <v>1.9</v>
      </c>
      <c r="L28" s="56">
        <v>8</v>
      </c>
      <c r="M28" s="63">
        <v>0</v>
      </c>
      <c r="N28" s="56">
        <f>VLOOKUP(G28,'[4]расчет текущий'!$C$12:$CG$88,83,0)</f>
        <v>8</v>
      </c>
      <c r="O28" s="56">
        <f t="shared" si="0"/>
        <v>0</v>
      </c>
    </row>
    <row r="29" spans="1:15" s="56" customFormat="1" x14ac:dyDescent="0.2">
      <c r="A29" s="58">
        <v>56</v>
      </c>
      <c r="B29" s="64" t="s">
        <v>137</v>
      </c>
      <c r="C29" s="60" t="s">
        <v>153</v>
      </c>
      <c r="D29" s="99">
        <v>8</v>
      </c>
      <c r="E29" s="62" t="s">
        <v>154</v>
      </c>
      <c r="F29" s="56" t="str">
        <f>VLOOKUP(B29,[3]спр!$G$5:$H$167,2,0)</f>
        <v>181</v>
      </c>
      <c r="G29" s="56" t="s">
        <v>255</v>
      </c>
      <c r="H29" s="56">
        <v>9</v>
      </c>
      <c r="I29" s="56">
        <v>9</v>
      </c>
      <c r="J29" s="56">
        <v>10</v>
      </c>
      <c r="K29" s="56">
        <v>1.9</v>
      </c>
      <c r="L29" s="56">
        <v>8</v>
      </c>
      <c r="M29" s="63">
        <v>0</v>
      </c>
      <c r="N29" s="56">
        <f>VLOOKUP(G29,'[4]расчет текущий'!$C$12:$CG$88,83,0)</f>
        <v>8</v>
      </c>
      <c r="O29" s="56">
        <f t="shared" si="0"/>
        <v>0</v>
      </c>
    </row>
    <row r="30" spans="1:15" s="56" customFormat="1" x14ac:dyDescent="0.2">
      <c r="A30" s="58">
        <v>12</v>
      </c>
      <c r="B30" s="64" t="s">
        <v>45</v>
      </c>
      <c r="C30" s="60" t="s">
        <v>153</v>
      </c>
      <c r="D30" s="99">
        <v>9</v>
      </c>
      <c r="E30" s="62" t="s">
        <v>154</v>
      </c>
      <c r="F30" s="56" t="str">
        <f>VLOOKUP(B30,[3]спр!$G$5:$H$167,2,0)</f>
        <v>117</v>
      </c>
      <c r="G30" s="56" t="s">
        <v>211</v>
      </c>
      <c r="H30" s="56">
        <v>10</v>
      </c>
      <c r="I30" s="56">
        <v>8</v>
      </c>
      <c r="J30" s="56">
        <v>8</v>
      </c>
      <c r="K30" s="56">
        <v>1.84</v>
      </c>
      <c r="L30" s="56">
        <v>9</v>
      </c>
      <c r="M30" s="63">
        <v>0</v>
      </c>
      <c r="N30" s="56">
        <f>VLOOKUP(G30,'[4]расчет текущий'!$C$12:$CG$88,83,0)</f>
        <v>9</v>
      </c>
      <c r="O30" s="56">
        <f t="shared" si="0"/>
        <v>0</v>
      </c>
    </row>
    <row r="31" spans="1:15" s="56" customFormat="1" x14ac:dyDescent="0.2">
      <c r="A31" s="58">
        <v>21</v>
      </c>
      <c r="B31" s="64" t="s">
        <v>156</v>
      </c>
      <c r="C31" s="60" t="s">
        <v>153</v>
      </c>
      <c r="D31" s="99">
        <v>9</v>
      </c>
      <c r="E31" s="62" t="s">
        <v>154</v>
      </c>
      <c r="F31" s="56" t="str">
        <f>VLOOKUP(B31,[3]спр!$G$5:$H$167,2,0)</f>
        <v>051</v>
      </c>
      <c r="G31" s="56" t="s">
        <v>220</v>
      </c>
      <c r="H31" s="56">
        <v>7</v>
      </c>
      <c r="I31" s="56">
        <v>7</v>
      </c>
      <c r="J31" s="56">
        <v>8</v>
      </c>
      <c r="K31" s="56">
        <v>1.81</v>
      </c>
      <c r="L31" s="56">
        <v>9</v>
      </c>
      <c r="M31" s="63">
        <v>0</v>
      </c>
      <c r="N31" s="56">
        <f>VLOOKUP(G31,'[4]расчет текущий'!$C$12:$CG$88,83,0)</f>
        <v>9</v>
      </c>
      <c r="O31" s="56">
        <f t="shared" si="0"/>
        <v>0</v>
      </c>
    </row>
    <row r="32" spans="1:15" s="56" customFormat="1" x14ac:dyDescent="0.2">
      <c r="A32" s="58">
        <v>26</v>
      </c>
      <c r="B32" s="64" t="s">
        <v>128</v>
      </c>
      <c r="C32" s="60" t="s">
        <v>153</v>
      </c>
      <c r="D32" s="99">
        <v>9</v>
      </c>
      <c r="E32" s="62" t="s">
        <v>154</v>
      </c>
      <c r="F32" s="56" t="str">
        <f>VLOOKUP(B32,[3]спр!$G$5:$H$167,2,0)</f>
        <v>054</v>
      </c>
      <c r="G32" s="56" t="s">
        <v>225</v>
      </c>
      <c r="H32" s="56">
        <v>12</v>
      </c>
      <c r="I32" s="56">
        <v>13</v>
      </c>
      <c r="J32" s="56">
        <v>8</v>
      </c>
      <c r="K32" s="56">
        <v>1.82</v>
      </c>
      <c r="L32" s="56">
        <v>9</v>
      </c>
      <c r="M32" s="63">
        <v>0</v>
      </c>
      <c r="N32" s="56">
        <f>VLOOKUP(G32,'[4]расчет текущий'!$C$12:$CG$88,83,0)</f>
        <v>9</v>
      </c>
      <c r="O32" s="56">
        <f t="shared" si="0"/>
        <v>0</v>
      </c>
    </row>
    <row r="33" spans="1:15" s="56" customFormat="1" x14ac:dyDescent="0.2">
      <c r="A33" s="58">
        <v>65</v>
      </c>
      <c r="B33" s="64" t="s">
        <v>27</v>
      </c>
      <c r="C33" s="60" t="s">
        <v>153</v>
      </c>
      <c r="D33" s="99">
        <v>10</v>
      </c>
      <c r="E33" s="62" t="s">
        <v>154</v>
      </c>
      <c r="F33" s="56" t="str">
        <f>VLOOKUP(B33,[3]спр!$G$5:$H$167,2,0)</f>
        <v>247</v>
      </c>
      <c r="G33" s="56" t="s">
        <v>264</v>
      </c>
      <c r="H33" s="56">
        <v>9</v>
      </c>
      <c r="I33" s="56">
        <v>10</v>
      </c>
      <c r="J33" s="56">
        <v>6</v>
      </c>
      <c r="K33" s="56">
        <v>1.65</v>
      </c>
      <c r="L33" s="56">
        <v>10</v>
      </c>
      <c r="M33" s="63">
        <v>0</v>
      </c>
      <c r="N33" s="56">
        <f>VLOOKUP(G33,'[4]расчет текущий'!$C$12:$CG$88,83,0)</f>
        <v>10</v>
      </c>
      <c r="O33" s="56">
        <f t="shared" si="0"/>
        <v>0</v>
      </c>
    </row>
    <row r="34" spans="1:15" s="56" customFormat="1" x14ac:dyDescent="0.2">
      <c r="A34" s="58">
        <v>69</v>
      </c>
      <c r="B34" s="64" t="s">
        <v>31</v>
      </c>
      <c r="C34" s="60" t="s">
        <v>153</v>
      </c>
      <c r="D34" s="99">
        <v>10</v>
      </c>
      <c r="E34" s="62" t="s">
        <v>154</v>
      </c>
      <c r="F34" s="56" t="str">
        <f>VLOOKUP(B34,[3]спр!$G$5:$H$167,2,0)</f>
        <v>248</v>
      </c>
      <c r="G34" s="56" t="s">
        <v>268</v>
      </c>
      <c r="H34" s="56">
        <v>13</v>
      </c>
      <c r="I34" s="56">
        <v>14</v>
      </c>
      <c r="J34" s="56">
        <v>12</v>
      </c>
      <c r="K34" s="56">
        <v>1.65</v>
      </c>
      <c r="L34" s="56">
        <v>10</v>
      </c>
      <c r="M34" s="63">
        <v>0</v>
      </c>
      <c r="N34" s="56">
        <f>VLOOKUP(G34,'[4]расчет текущий'!$C$12:$CG$88,83,0)</f>
        <v>10</v>
      </c>
      <c r="O34" s="56">
        <f t="shared" si="0"/>
        <v>0</v>
      </c>
    </row>
    <row r="35" spans="1:15" s="56" customFormat="1" x14ac:dyDescent="0.2">
      <c r="A35" s="58">
        <v>19</v>
      </c>
      <c r="B35" s="64" t="s">
        <v>155</v>
      </c>
      <c r="C35" s="60" t="s">
        <v>153</v>
      </c>
      <c r="D35" s="99">
        <v>11</v>
      </c>
      <c r="E35" s="62" t="s">
        <v>154</v>
      </c>
      <c r="F35" s="56" t="str">
        <f>VLOOKUP(B35,[3]спр!$G$5:$H$167,2,0)</f>
        <v>007</v>
      </c>
      <c r="G35" s="56" t="s">
        <v>218</v>
      </c>
      <c r="H35" s="56">
        <v>13</v>
      </c>
      <c r="I35" s="56">
        <v>12</v>
      </c>
      <c r="J35" s="56">
        <v>11</v>
      </c>
      <c r="K35" s="56">
        <v>1.66</v>
      </c>
      <c r="L35" s="56">
        <v>10</v>
      </c>
      <c r="M35" s="63">
        <v>0</v>
      </c>
      <c r="N35" s="56">
        <f>VLOOKUP(G35,'[4]расчет текущий'!$C$12:$CG$88,83,0)</f>
        <v>11</v>
      </c>
      <c r="O35" s="56">
        <f t="shared" si="0"/>
        <v>0</v>
      </c>
    </row>
    <row r="36" spans="1:15" s="56" customFormat="1" x14ac:dyDescent="0.2">
      <c r="A36" s="58">
        <v>58</v>
      </c>
      <c r="B36" s="64" t="s">
        <v>63</v>
      </c>
      <c r="C36" s="60" t="s">
        <v>153</v>
      </c>
      <c r="D36" s="99">
        <v>11</v>
      </c>
      <c r="E36" s="62" t="s">
        <v>154</v>
      </c>
      <c r="F36" s="56" t="str">
        <f>VLOOKUP(B36,[3]спр!$G$5:$H$167,2,0)</f>
        <v>182</v>
      </c>
      <c r="G36" s="56" t="s">
        <v>257</v>
      </c>
      <c r="H36" s="56">
        <v>11</v>
      </c>
      <c r="I36" s="56">
        <v>11</v>
      </c>
      <c r="J36" s="56">
        <v>11</v>
      </c>
      <c r="K36" s="56">
        <v>1.61</v>
      </c>
      <c r="L36" s="56">
        <v>11</v>
      </c>
      <c r="M36" s="63">
        <v>0</v>
      </c>
      <c r="N36" s="56">
        <f>VLOOKUP(G36,'[4]расчет текущий'!$C$12:$CG$88,83,0)</f>
        <v>11</v>
      </c>
      <c r="O36" s="56">
        <f t="shared" si="0"/>
        <v>0</v>
      </c>
    </row>
    <row r="37" spans="1:15" s="56" customFormat="1" x14ac:dyDescent="0.2">
      <c r="A37" s="58">
        <v>13</v>
      </c>
      <c r="B37" s="64" t="s">
        <v>37</v>
      </c>
      <c r="C37" s="60" t="s">
        <v>153</v>
      </c>
      <c r="D37" s="99">
        <v>12</v>
      </c>
      <c r="E37" s="62" t="s">
        <v>154</v>
      </c>
      <c r="F37" s="56" t="str">
        <f>VLOOKUP(B37,[3]спр!$G$5:$H$167,2,0)</f>
        <v>185</v>
      </c>
      <c r="G37" s="56" t="s">
        <v>212</v>
      </c>
      <c r="H37" s="56">
        <v>15</v>
      </c>
      <c r="I37" s="56">
        <v>15</v>
      </c>
      <c r="J37" s="56">
        <v>13</v>
      </c>
      <c r="K37" s="56">
        <v>1.53</v>
      </c>
      <c r="L37" s="56">
        <v>12</v>
      </c>
      <c r="M37" s="63">
        <v>0</v>
      </c>
      <c r="N37" s="56">
        <f>VLOOKUP(G37,'[4]расчет текущий'!$C$12:$CG$88,83,0)</f>
        <v>12</v>
      </c>
      <c r="O37" s="56">
        <f t="shared" si="0"/>
        <v>0</v>
      </c>
    </row>
    <row r="38" spans="1:15" s="56" customFormat="1" x14ac:dyDescent="0.2">
      <c r="A38" s="58">
        <v>35</v>
      </c>
      <c r="B38" s="64" t="s">
        <v>41</v>
      </c>
      <c r="C38" s="60" t="s">
        <v>153</v>
      </c>
      <c r="D38" s="99">
        <v>12</v>
      </c>
      <c r="E38" s="62" t="s">
        <v>154</v>
      </c>
      <c r="F38" s="56" t="str">
        <f>VLOOKUP(B38,[3]спр!$G$5:$H$167,2,0)</f>
        <v>098</v>
      </c>
      <c r="G38" s="56" t="s">
        <v>234</v>
      </c>
      <c r="H38" s="56">
        <v>12</v>
      </c>
      <c r="I38" s="56">
        <v>14</v>
      </c>
      <c r="J38" s="56">
        <v>13</v>
      </c>
      <c r="K38" s="56">
        <v>1.62</v>
      </c>
      <c r="L38" s="56">
        <v>11</v>
      </c>
      <c r="M38" s="63">
        <v>0</v>
      </c>
      <c r="N38" s="56">
        <f>VLOOKUP(G38,'[4]расчет текущий'!$C$12:$CG$88,83,0)</f>
        <v>12</v>
      </c>
      <c r="O38" s="56">
        <f t="shared" si="0"/>
        <v>0</v>
      </c>
    </row>
    <row r="39" spans="1:15" s="56" customFormat="1" x14ac:dyDescent="0.2">
      <c r="A39" s="58">
        <v>28</v>
      </c>
      <c r="B39" s="64" t="s">
        <v>84</v>
      </c>
      <c r="C39" s="60" t="s">
        <v>153</v>
      </c>
      <c r="D39" s="99">
        <v>13</v>
      </c>
      <c r="E39" s="62" t="s">
        <v>154</v>
      </c>
      <c r="F39" s="56" t="str">
        <f>VLOOKUP(B39,[3]спр!$G$5:$H$167,2,0)</f>
        <v>013</v>
      </c>
      <c r="G39" s="56" t="s">
        <v>227</v>
      </c>
      <c r="H39" s="56">
        <v>14</v>
      </c>
      <c r="I39" s="56">
        <v>15</v>
      </c>
      <c r="J39" s="56">
        <v>14</v>
      </c>
      <c r="K39" s="56">
        <v>1.51</v>
      </c>
      <c r="L39" s="56">
        <v>12</v>
      </c>
      <c r="M39" s="63">
        <v>0</v>
      </c>
      <c r="N39" s="56">
        <f>VLOOKUP(G39,'[4]расчет текущий'!$C$12:$CG$88,83,0)</f>
        <v>13</v>
      </c>
      <c r="O39" s="56">
        <f t="shared" si="0"/>
        <v>0</v>
      </c>
    </row>
    <row r="40" spans="1:15" s="56" customFormat="1" x14ac:dyDescent="0.2">
      <c r="A40" s="58">
        <v>41</v>
      </c>
      <c r="B40" s="64" t="s">
        <v>68</v>
      </c>
      <c r="C40" s="60" t="s">
        <v>153</v>
      </c>
      <c r="D40" s="99">
        <v>13</v>
      </c>
      <c r="E40" s="62" t="s">
        <v>154</v>
      </c>
      <c r="F40" s="56" t="str">
        <f>VLOOKUP(B40,[3]спр!$G$5:$H$167,2,0)</f>
        <v>036</v>
      </c>
      <c r="G40" s="56" t="s">
        <v>240</v>
      </c>
      <c r="H40" s="56">
        <v>11</v>
      </c>
      <c r="I40" s="56">
        <v>11</v>
      </c>
      <c r="J40" s="56">
        <v>11</v>
      </c>
      <c r="K40" s="56">
        <v>1.51</v>
      </c>
      <c r="L40" s="56">
        <v>12</v>
      </c>
      <c r="M40" s="63">
        <v>0</v>
      </c>
      <c r="N40" s="56">
        <f>VLOOKUP(G40,'[4]расчет текущий'!$C$12:$CG$88,83,0)</f>
        <v>13</v>
      </c>
      <c r="O40" s="56">
        <f t="shared" si="0"/>
        <v>0</v>
      </c>
    </row>
    <row r="41" spans="1:15" s="56" customFormat="1" x14ac:dyDescent="0.2">
      <c r="A41" s="58">
        <v>4</v>
      </c>
      <c r="B41" s="64" t="s">
        <v>75</v>
      </c>
      <c r="C41" s="60" t="s">
        <v>153</v>
      </c>
      <c r="D41" s="99">
        <v>14</v>
      </c>
      <c r="E41" s="62" t="s">
        <v>154</v>
      </c>
      <c r="F41" s="56" t="str">
        <f>VLOOKUP(B41,[3]спр!$G$5:$H$167,2,0)</f>
        <v>137</v>
      </c>
      <c r="G41" s="56" t="s">
        <v>203</v>
      </c>
      <c r="H41" s="56">
        <v>11</v>
      </c>
      <c r="I41" s="56">
        <v>24</v>
      </c>
      <c r="J41" s="56">
        <v>24</v>
      </c>
      <c r="K41" s="56">
        <v>1.45</v>
      </c>
      <c r="L41" s="56">
        <v>13</v>
      </c>
      <c r="M41" s="63">
        <v>0</v>
      </c>
      <c r="N41" s="56">
        <f>VLOOKUP(G41,'[4]расчет текущий'!$C$12:$CG$88,83,0)</f>
        <v>14</v>
      </c>
      <c r="O41" s="56">
        <f t="shared" si="0"/>
        <v>0</v>
      </c>
    </row>
    <row r="42" spans="1:15" s="56" customFormat="1" x14ac:dyDescent="0.2">
      <c r="A42" s="58">
        <v>72</v>
      </c>
      <c r="B42" s="64" t="s">
        <v>85</v>
      </c>
      <c r="C42" s="60" t="s">
        <v>153</v>
      </c>
      <c r="D42" s="99">
        <v>14</v>
      </c>
      <c r="E42" s="62" t="s">
        <v>154</v>
      </c>
      <c r="F42" s="56" t="str">
        <f>VLOOKUP(B42,[3]спр!$G$5:$H$167,2,0)</f>
        <v>251</v>
      </c>
      <c r="G42" s="56" t="s">
        <v>271</v>
      </c>
      <c r="H42" s="56">
        <v>15</v>
      </c>
      <c r="I42" s="56">
        <v>16</v>
      </c>
      <c r="J42" s="56">
        <v>14</v>
      </c>
      <c r="K42" s="56">
        <v>1.45</v>
      </c>
      <c r="L42" s="56">
        <v>13</v>
      </c>
      <c r="M42" s="63">
        <v>0</v>
      </c>
      <c r="N42" s="56">
        <f>VLOOKUP(G42,'[4]расчет текущий'!$C$12:$CG$88,83,0)</f>
        <v>14</v>
      </c>
      <c r="O42" s="56">
        <f t="shared" si="0"/>
        <v>0</v>
      </c>
    </row>
    <row r="43" spans="1:15" s="56" customFormat="1" x14ac:dyDescent="0.2">
      <c r="A43" s="58">
        <v>74</v>
      </c>
      <c r="B43" s="64" t="s">
        <v>54</v>
      </c>
      <c r="C43" s="60" t="s">
        <v>153</v>
      </c>
      <c r="D43" s="99">
        <v>15</v>
      </c>
      <c r="E43" s="62" t="s">
        <v>154</v>
      </c>
      <c r="F43" s="56" t="str">
        <f>VLOOKUP(B43,[3]спр!$G$5:$H$167,2,0)</f>
        <v>162</v>
      </c>
      <c r="G43" s="56" t="s">
        <v>273</v>
      </c>
      <c r="H43" s="56">
        <v>15</v>
      </c>
      <c r="I43" s="56">
        <v>17</v>
      </c>
      <c r="J43" s="56">
        <v>14</v>
      </c>
      <c r="K43" s="56">
        <v>1.43</v>
      </c>
      <c r="L43" s="56">
        <v>14</v>
      </c>
      <c r="M43" s="63">
        <v>0</v>
      </c>
      <c r="N43" s="56">
        <f>VLOOKUP(G43,'[4]расчет текущий'!$C$12:$CG$88,83,0)</f>
        <v>15</v>
      </c>
      <c r="O43" s="56">
        <f t="shared" ref="O43:O74" si="1">N43-D43</f>
        <v>0</v>
      </c>
    </row>
    <row r="44" spans="1:15" s="56" customFormat="1" x14ac:dyDescent="0.2">
      <c r="A44" s="58">
        <v>75</v>
      </c>
      <c r="B44" s="64" t="s">
        <v>89</v>
      </c>
      <c r="C44" s="60" t="s">
        <v>153</v>
      </c>
      <c r="D44" s="99">
        <v>15</v>
      </c>
      <c r="E44" s="62" t="s">
        <v>154</v>
      </c>
      <c r="F44" s="56" t="str">
        <f>VLOOKUP(B44,[3]спр!$G$5:$H$167,2,0)</f>
        <v>157</v>
      </c>
      <c r="G44" s="56" t="s">
        <v>274</v>
      </c>
      <c r="H44" s="56">
        <v>19</v>
      </c>
      <c r="I44" s="56">
        <v>22</v>
      </c>
      <c r="J44" s="56">
        <v>18</v>
      </c>
      <c r="K44" s="56">
        <v>1.44</v>
      </c>
      <c r="L44" s="56">
        <v>14</v>
      </c>
      <c r="M44" s="63">
        <v>0</v>
      </c>
      <c r="N44" s="56">
        <f>VLOOKUP(G44,'[4]расчет текущий'!$C$12:$CG$88,83,0)</f>
        <v>15</v>
      </c>
      <c r="O44" s="56">
        <f t="shared" si="1"/>
        <v>0</v>
      </c>
    </row>
    <row r="45" spans="1:15" s="56" customFormat="1" x14ac:dyDescent="0.2">
      <c r="A45" s="58">
        <v>10</v>
      </c>
      <c r="B45" s="64" t="s">
        <v>72</v>
      </c>
      <c r="C45" s="60" t="s">
        <v>153</v>
      </c>
      <c r="D45" s="99">
        <v>16</v>
      </c>
      <c r="E45" s="62" t="s">
        <v>154</v>
      </c>
      <c r="F45" s="56" t="str">
        <f>VLOOKUP(B45,[3]спр!$G$5:$H$167,2,0)</f>
        <v>120</v>
      </c>
      <c r="G45" s="56" t="s">
        <v>209</v>
      </c>
      <c r="H45" s="56">
        <v>12</v>
      </c>
      <c r="I45" s="56">
        <v>13</v>
      </c>
      <c r="J45" s="56">
        <v>12</v>
      </c>
      <c r="K45" s="56">
        <v>1.42</v>
      </c>
      <c r="L45" s="56">
        <v>15</v>
      </c>
      <c r="M45" s="63">
        <v>0</v>
      </c>
      <c r="N45" s="56">
        <f>VLOOKUP(G45,'[4]расчет текущий'!$C$12:$CG$88,83,0)</f>
        <v>16</v>
      </c>
      <c r="O45" s="56">
        <f t="shared" si="1"/>
        <v>0</v>
      </c>
    </row>
    <row r="46" spans="1:15" s="56" customFormat="1" x14ac:dyDescent="0.2">
      <c r="A46" s="58">
        <v>22</v>
      </c>
      <c r="B46" s="64" t="s">
        <v>125</v>
      </c>
      <c r="C46" s="60" t="s">
        <v>153</v>
      </c>
      <c r="D46" s="99">
        <v>16</v>
      </c>
      <c r="E46" s="62" t="s">
        <v>154</v>
      </c>
      <c r="F46" s="56" t="str">
        <f>VLOOKUP(B46,[3]спр!$G$5:$H$167,2,0)</f>
        <v>020</v>
      </c>
      <c r="G46" s="56" t="s">
        <v>221</v>
      </c>
      <c r="H46" s="56">
        <v>17</v>
      </c>
      <c r="I46" s="56">
        <v>18</v>
      </c>
      <c r="J46" s="56">
        <v>15</v>
      </c>
      <c r="K46" s="56">
        <v>1.41</v>
      </c>
      <c r="L46" s="56">
        <v>15</v>
      </c>
      <c r="M46" s="63">
        <v>0</v>
      </c>
      <c r="N46" s="56">
        <f>VLOOKUP(G46,'[4]расчет текущий'!$C$12:$CG$88,83,0)</f>
        <v>16</v>
      </c>
      <c r="O46" s="56">
        <f t="shared" si="1"/>
        <v>0</v>
      </c>
    </row>
    <row r="47" spans="1:15" s="56" customFormat="1" x14ac:dyDescent="0.2">
      <c r="A47" s="58">
        <v>31</v>
      </c>
      <c r="B47" s="64" t="s">
        <v>159</v>
      </c>
      <c r="C47" s="60" t="s">
        <v>153</v>
      </c>
      <c r="D47" s="99">
        <v>16</v>
      </c>
      <c r="E47" s="62" t="s">
        <v>154</v>
      </c>
      <c r="F47" s="56" t="str">
        <f>VLOOKUP(B47,[3]спр!$G$5:$H$167,2,0)</f>
        <v>049</v>
      </c>
      <c r="G47" s="56" t="s">
        <v>230</v>
      </c>
      <c r="H47" s="56">
        <v>15</v>
      </c>
      <c r="I47" s="56">
        <v>16</v>
      </c>
      <c r="J47" s="56">
        <v>14</v>
      </c>
      <c r="K47" s="56">
        <v>1.4</v>
      </c>
      <c r="L47" s="56">
        <v>15</v>
      </c>
      <c r="M47" s="63">
        <v>0</v>
      </c>
      <c r="N47" s="56">
        <f>VLOOKUP(G47,'[4]расчет текущий'!$C$12:$CG$88,83,0)</f>
        <v>16</v>
      </c>
      <c r="O47" s="56">
        <f t="shared" si="1"/>
        <v>0</v>
      </c>
    </row>
    <row r="48" spans="1:15" s="56" customFormat="1" x14ac:dyDescent="0.2">
      <c r="A48" s="58">
        <v>9</v>
      </c>
      <c r="B48" s="64" t="s">
        <v>58</v>
      </c>
      <c r="C48" s="60" t="s">
        <v>153</v>
      </c>
      <c r="D48" s="99">
        <v>17</v>
      </c>
      <c r="E48" s="62" t="s">
        <v>154</v>
      </c>
      <c r="F48" s="56" t="str">
        <f>VLOOKUP(B48,[3]спр!$G$5:$H$167,2,0)</f>
        <v>119</v>
      </c>
      <c r="G48" s="56" t="s">
        <v>208</v>
      </c>
      <c r="H48" s="56">
        <v>17</v>
      </c>
      <c r="I48" s="56">
        <v>10</v>
      </c>
      <c r="J48" s="56">
        <v>10</v>
      </c>
      <c r="K48" s="56">
        <v>1.35</v>
      </c>
      <c r="L48" s="56">
        <v>16</v>
      </c>
      <c r="M48" s="63">
        <v>0</v>
      </c>
      <c r="N48" s="56">
        <f>VLOOKUP(G48,'[4]расчет текущий'!$C$12:$CG$88,83,0)</f>
        <v>17</v>
      </c>
      <c r="O48" s="56">
        <f t="shared" si="1"/>
        <v>0</v>
      </c>
    </row>
    <row r="49" spans="1:15" s="56" customFormat="1" x14ac:dyDescent="0.2">
      <c r="A49" s="58">
        <v>30</v>
      </c>
      <c r="B49" s="64" t="s">
        <v>158</v>
      </c>
      <c r="C49" s="60" t="s">
        <v>153</v>
      </c>
      <c r="D49" s="99">
        <v>17</v>
      </c>
      <c r="E49" s="62" t="s">
        <v>154</v>
      </c>
      <c r="F49" s="56" t="str">
        <f>VLOOKUP(B49,[3]спр!$G$5:$H$167,2,0)</f>
        <v>022</v>
      </c>
      <c r="G49" s="56" t="s">
        <v>229</v>
      </c>
      <c r="H49" s="56">
        <v>15</v>
      </c>
      <c r="I49" s="56">
        <v>20</v>
      </c>
      <c r="J49" s="56">
        <v>17</v>
      </c>
      <c r="K49" s="56">
        <v>1.34</v>
      </c>
      <c r="L49" s="56">
        <v>16</v>
      </c>
      <c r="M49" s="63">
        <v>0</v>
      </c>
      <c r="N49" s="56">
        <f>VLOOKUP(G49,'[4]расчет текущий'!$C$12:$CG$88,83,0)</f>
        <v>17</v>
      </c>
      <c r="O49" s="56">
        <f t="shared" si="1"/>
        <v>0</v>
      </c>
    </row>
    <row r="50" spans="1:15" s="56" customFormat="1" x14ac:dyDescent="0.2">
      <c r="A50" s="58">
        <v>24</v>
      </c>
      <c r="B50" s="64" t="s">
        <v>126</v>
      </c>
      <c r="C50" s="60" t="s">
        <v>153</v>
      </c>
      <c r="D50" s="99">
        <v>18</v>
      </c>
      <c r="E50" s="62" t="s">
        <v>154</v>
      </c>
      <c r="F50" s="56" t="str">
        <f>VLOOKUP(B50,[3]спр!$G$5:$H$167,2,0)</f>
        <v>004</v>
      </c>
      <c r="G50" s="56" t="s">
        <v>223</v>
      </c>
      <c r="H50" s="56">
        <v>18</v>
      </c>
      <c r="I50" s="56">
        <v>20</v>
      </c>
      <c r="J50" s="56">
        <v>16</v>
      </c>
      <c r="K50" s="56">
        <v>1.32</v>
      </c>
      <c r="L50" s="56">
        <v>17</v>
      </c>
      <c r="M50" s="63">
        <v>0</v>
      </c>
      <c r="N50" s="56">
        <f>VLOOKUP(G50,'[4]расчет текущий'!$C$12:$CG$88,83,0)</f>
        <v>18</v>
      </c>
      <c r="O50" s="56">
        <f t="shared" si="1"/>
        <v>0</v>
      </c>
    </row>
    <row r="51" spans="1:15" s="56" customFormat="1" x14ac:dyDescent="0.2">
      <c r="A51" s="58">
        <v>36</v>
      </c>
      <c r="B51" s="64" t="s">
        <v>38</v>
      </c>
      <c r="C51" s="60" t="s">
        <v>153</v>
      </c>
      <c r="D51" s="99">
        <v>18</v>
      </c>
      <c r="E51" s="62" t="s">
        <v>154</v>
      </c>
      <c r="F51" s="56" t="str">
        <f>VLOOKUP(B51,[3]спр!$G$5:$H$167,2,0)</f>
        <v>183</v>
      </c>
      <c r="G51" s="56" t="s">
        <v>235</v>
      </c>
      <c r="H51" s="56">
        <v>18</v>
      </c>
      <c r="I51" s="56">
        <v>21</v>
      </c>
      <c r="J51" s="56">
        <v>17</v>
      </c>
      <c r="K51" s="56">
        <v>1.32</v>
      </c>
      <c r="L51" s="56">
        <v>17</v>
      </c>
      <c r="M51" s="63">
        <v>0</v>
      </c>
      <c r="N51" s="56">
        <f>VLOOKUP(G51,'[4]расчет текущий'!$C$12:$CG$88,83,0)</f>
        <v>18</v>
      </c>
      <c r="O51" s="56">
        <f t="shared" si="1"/>
        <v>0</v>
      </c>
    </row>
    <row r="52" spans="1:15" s="56" customFormat="1" x14ac:dyDescent="0.2">
      <c r="A52" s="58">
        <v>16</v>
      </c>
      <c r="B52" s="64" t="s">
        <v>123</v>
      </c>
      <c r="C52" s="60" t="s">
        <v>153</v>
      </c>
      <c r="D52" s="99">
        <v>19</v>
      </c>
      <c r="E52" s="62" t="s">
        <v>154</v>
      </c>
      <c r="F52" s="56" t="str">
        <f>VLOOKUP(B52,[3]спр!$G$5:$H$167,2,0)</f>
        <v>056</v>
      </c>
      <c r="G52" s="56" t="s">
        <v>215</v>
      </c>
      <c r="H52" s="56">
        <v>16</v>
      </c>
      <c r="I52" s="56">
        <v>17</v>
      </c>
      <c r="J52" s="56">
        <v>14</v>
      </c>
      <c r="K52" s="56">
        <v>1.32</v>
      </c>
      <c r="L52" s="56">
        <v>18</v>
      </c>
      <c r="M52" s="63">
        <v>0</v>
      </c>
      <c r="N52" s="56">
        <f>VLOOKUP(G52,'[4]расчет текущий'!$C$12:$CG$88,83,0)</f>
        <v>19</v>
      </c>
      <c r="O52" s="56">
        <f t="shared" si="1"/>
        <v>0</v>
      </c>
    </row>
    <row r="53" spans="1:15" s="56" customFormat="1" x14ac:dyDescent="0.2">
      <c r="A53" s="58">
        <v>27</v>
      </c>
      <c r="B53" s="64" t="s">
        <v>91</v>
      </c>
      <c r="C53" s="60" t="s">
        <v>153</v>
      </c>
      <c r="D53" s="99">
        <v>19</v>
      </c>
      <c r="E53" s="62" t="s">
        <v>154</v>
      </c>
      <c r="F53" s="56" t="str">
        <f>VLOOKUP(B53,[3]спр!$G$5:$H$167,2,0)</f>
        <v>029</v>
      </c>
      <c r="G53" s="56" t="s">
        <v>226</v>
      </c>
      <c r="H53" s="56">
        <v>17</v>
      </c>
      <c r="I53" s="56">
        <v>24</v>
      </c>
      <c r="J53" s="56">
        <v>20</v>
      </c>
      <c r="K53" s="56">
        <v>1.3</v>
      </c>
      <c r="L53" s="56">
        <v>18</v>
      </c>
      <c r="M53" s="63">
        <v>0</v>
      </c>
      <c r="N53" s="56">
        <f>VLOOKUP(G53,'[4]расчет текущий'!$C$12:$CG$88,83,0)</f>
        <v>19</v>
      </c>
      <c r="O53" s="56">
        <f t="shared" si="1"/>
        <v>0</v>
      </c>
    </row>
    <row r="54" spans="1:15" s="56" customFormat="1" x14ac:dyDescent="0.2">
      <c r="A54" s="58">
        <v>44</v>
      </c>
      <c r="B54" s="64" t="s">
        <v>95</v>
      </c>
      <c r="C54" s="60" t="s">
        <v>153</v>
      </c>
      <c r="D54" s="99">
        <v>20</v>
      </c>
      <c r="E54" s="62" t="s">
        <v>154</v>
      </c>
      <c r="F54" s="56" t="str">
        <f>VLOOKUP(B54,[3]спр!$G$5:$H$167,2,0)</f>
        <v>149</v>
      </c>
      <c r="G54" s="56" t="s">
        <v>243</v>
      </c>
      <c r="H54" s="56">
        <v>16</v>
      </c>
      <c r="I54" s="56">
        <v>18</v>
      </c>
      <c r="J54" s="56">
        <v>15</v>
      </c>
      <c r="K54" s="56">
        <v>1.28</v>
      </c>
      <c r="L54" s="56">
        <v>19</v>
      </c>
      <c r="M54" s="63">
        <v>0</v>
      </c>
      <c r="N54" s="56">
        <f>VLOOKUP(G54,'[4]расчет текущий'!$C$12:$CG$88,83,0)</f>
        <v>20</v>
      </c>
      <c r="O54" s="56">
        <f t="shared" si="1"/>
        <v>0</v>
      </c>
    </row>
    <row r="55" spans="1:15" s="56" customFormat="1" x14ac:dyDescent="0.2">
      <c r="A55" s="58">
        <v>47</v>
      </c>
      <c r="B55" s="64" t="s">
        <v>49</v>
      </c>
      <c r="C55" s="60" t="s">
        <v>153</v>
      </c>
      <c r="D55" s="99">
        <v>20</v>
      </c>
      <c r="E55" s="62" t="s">
        <v>154</v>
      </c>
      <c r="F55" s="56" t="str">
        <f>VLOOKUP(B55,[3]спр!$G$5:$H$167,2,0)</f>
        <v>133</v>
      </c>
      <c r="G55" s="56" t="s">
        <v>246</v>
      </c>
      <c r="H55" s="56">
        <v>20</v>
      </c>
      <c r="I55" s="56">
        <v>19</v>
      </c>
      <c r="J55" s="56">
        <v>16</v>
      </c>
      <c r="K55" s="56">
        <v>1.28</v>
      </c>
      <c r="L55" s="56">
        <v>19</v>
      </c>
      <c r="M55" s="63">
        <v>0</v>
      </c>
      <c r="N55" s="56">
        <f>VLOOKUP(G55,'[4]расчет текущий'!$C$12:$CG$88,83,0)</f>
        <v>20</v>
      </c>
      <c r="O55" s="56">
        <f t="shared" si="1"/>
        <v>0</v>
      </c>
    </row>
    <row r="56" spans="1:15" s="56" customFormat="1" x14ac:dyDescent="0.2">
      <c r="A56" s="58">
        <v>48</v>
      </c>
      <c r="B56" s="64" t="s">
        <v>57</v>
      </c>
      <c r="C56" s="60" t="s">
        <v>153</v>
      </c>
      <c r="D56" s="99">
        <v>20</v>
      </c>
      <c r="E56" s="62" t="s">
        <v>154</v>
      </c>
      <c r="F56" s="56" t="str">
        <f>VLOOKUP(B56,[3]спр!$G$5:$H$167,2,0)</f>
        <v>132</v>
      </c>
      <c r="G56" s="56" t="s">
        <v>247</v>
      </c>
      <c r="H56" s="56">
        <v>19</v>
      </c>
      <c r="I56" s="56">
        <v>22</v>
      </c>
      <c r="J56" s="56">
        <v>18</v>
      </c>
      <c r="K56" s="56">
        <v>1.27</v>
      </c>
      <c r="L56" s="56">
        <v>19</v>
      </c>
      <c r="M56" s="63">
        <v>0</v>
      </c>
      <c r="N56" s="56">
        <f>VLOOKUP(G56,'[4]расчет текущий'!$C$12:$CG$88,83,0)</f>
        <v>20</v>
      </c>
      <c r="O56" s="56">
        <f t="shared" si="1"/>
        <v>0</v>
      </c>
    </row>
    <row r="57" spans="1:15" s="56" customFormat="1" x14ac:dyDescent="0.2">
      <c r="A57" s="58">
        <v>29</v>
      </c>
      <c r="B57" s="64" t="s">
        <v>88</v>
      </c>
      <c r="C57" s="60" t="s">
        <v>153</v>
      </c>
      <c r="D57" s="99">
        <v>21</v>
      </c>
      <c r="E57" s="62" t="s">
        <v>154</v>
      </c>
      <c r="F57" s="56" t="str">
        <f>VLOOKUP(B57,[3]спр!$G$5:$H$167,2,0)</f>
        <v>006</v>
      </c>
      <c r="G57" s="56" t="s">
        <v>228</v>
      </c>
      <c r="H57" s="56">
        <v>21</v>
      </c>
      <c r="I57" s="56">
        <v>21</v>
      </c>
      <c r="J57" s="56">
        <v>17</v>
      </c>
      <c r="K57" s="56">
        <v>1.21</v>
      </c>
      <c r="L57" s="56">
        <v>20</v>
      </c>
      <c r="M57" s="63">
        <v>0</v>
      </c>
      <c r="N57" s="56">
        <f>VLOOKUP(G57,'[4]расчет текущий'!$C$12:$CG$88,83,0)</f>
        <v>21</v>
      </c>
      <c r="O57" s="56">
        <f t="shared" si="1"/>
        <v>0</v>
      </c>
    </row>
    <row r="58" spans="1:15" s="56" customFormat="1" x14ac:dyDescent="0.2">
      <c r="A58" s="58">
        <v>39</v>
      </c>
      <c r="B58" s="64" t="s">
        <v>47</v>
      </c>
      <c r="C58" s="60" t="s">
        <v>153</v>
      </c>
      <c r="D58" s="99">
        <v>21</v>
      </c>
      <c r="E58" s="62" t="s">
        <v>154</v>
      </c>
      <c r="F58" s="56" t="str">
        <f>VLOOKUP(B58,[3]спр!$G$5:$H$167,2,0)</f>
        <v>115</v>
      </c>
      <c r="G58" s="56" t="s">
        <v>238</v>
      </c>
      <c r="H58" s="56">
        <v>10</v>
      </c>
      <c r="I58" s="56">
        <v>7</v>
      </c>
      <c r="J58" s="56">
        <v>7</v>
      </c>
      <c r="K58" s="56">
        <v>1.22</v>
      </c>
      <c r="L58" s="56">
        <v>20</v>
      </c>
      <c r="M58" s="63">
        <v>0</v>
      </c>
      <c r="N58" s="56">
        <f>VLOOKUP(G58,'[4]расчет текущий'!$C$12:$CG$88,83,0)</f>
        <v>21</v>
      </c>
      <c r="O58" s="56">
        <f t="shared" si="1"/>
        <v>0</v>
      </c>
    </row>
    <row r="59" spans="1:15" s="56" customFormat="1" x14ac:dyDescent="0.2">
      <c r="A59" s="58">
        <v>51</v>
      </c>
      <c r="B59" s="64" t="s">
        <v>53</v>
      </c>
      <c r="C59" s="60" t="s">
        <v>153</v>
      </c>
      <c r="D59" s="99">
        <v>21</v>
      </c>
      <c r="E59" s="62" t="s">
        <v>154</v>
      </c>
      <c r="F59" s="56" t="str">
        <f>VLOOKUP(B59,[3]спр!$G$5:$H$167,2,0)</f>
        <v>164</v>
      </c>
      <c r="G59" s="56" t="s">
        <v>250</v>
      </c>
      <c r="H59" s="56">
        <v>21</v>
      </c>
      <c r="I59" s="56">
        <v>23</v>
      </c>
      <c r="J59" s="56">
        <v>19</v>
      </c>
      <c r="K59" s="56">
        <v>1.19</v>
      </c>
      <c r="L59" s="56">
        <v>20</v>
      </c>
      <c r="M59" s="63">
        <v>0</v>
      </c>
      <c r="N59" s="56">
        <f>VLOOKUP(G59,'[4]расчет текущий'!$C$12:$CG$88,83,0)</f>
        <v>21</v>
      </c>
      <c r="O59" s="56">
        <f t="shared" si="1"/>
        <v>0</v>
      </c>
    </row>
    <row r="60" spans="1:15" s="56" customFormat="1" x14ac:dyDescent="0.2">
      <c r="A60" s="58">
        <v>32</v>
      </c>
      <c r="B60" s="64" t="s">
        <v>129</v>
      </c>
      <c r="C60" s="60" t="s">
        <v>153</v>
      </c>
      <c r="D60" s="99">
        <v>22</v>
      </c>
      <c r="E60" s="62" t="s">
        <v>154</v>
      </c>
      <c r="F60" s="56" t="str">
        <f>VLOOKUP(B60,[3]спр!$G$5:$H$167,2,0)</f>
        <v>025</v>
      </c>
      <c r="G60" s="56" t="s">
        <v>231</v>
      </c>
      <c r="H60" s="56">
        <v>20</v>
      </c>
      <c r="I60" s="56">
        <v>22</v>
      </c>
      <c r="J60" s="56">
        <v>17</v>
      </c>
      <c r="K60" s="56">
        <v>1.17</v>
      </c>
      <c r="L60" s="56">
        <v>21</v>
      </c>
      <c r="M60" s="63">
        <v>0</v>
      </c>
      <c r="N60" s="56">
        <f>VLOOKUP(G60,'[4]расчет текущий'!$C$12:$CG$88,83,0)</f>
        <v>22</v>
      </c>
      <c r="O60" s="56">
        <f t="shared" si="1"/>
        <v>0</v>
      </c>
    </row>
    <row r="61" spans="1:15" s="56" customFormat="1" x14ac:dyDescent="0.2">
      <c r="A61" s="58">
        <v>34</v>
      </c>
      <c r="B61" s="64" t="s">
        <v>130</v>
      </c>
      <c r="C61" s="60" t="s">
        <v>153</v>
      </c>
      <c r="D61" s="99">
        <v>22</v>
      </c>
      <c r="E61" s="62" t="s">
        <v>154</v>
      </c>
      <c r="F61" s="56" t="str">
        <f>VLOOKUP(B61,[3]спр!$G$5:$H$167,2,0)</f>
        <v>019</v>
      </c>
      <c r="G61" s="56" t="s">
        <v>233</v>
      </c>
      <c r="H61" s="56">
        <v>22</v>
      </c>
      <c r="I61" s="56">
        <v>23</v>
      </c>
      <c r="J61" s="56">
        <v>19</v>
      </c>
      <c r="K61" s="56" t="e">
        <v>#N/A</v>
      </c>
      <c r="L61" s="56">
        <v>21</v>
      </c>
      <c r="M61" s="63">
        <v>0</v>
      </c>
      <c r="N61" s="65">
        <f>'[4]расчет текущий'!$CG$61</f>
        <v>22</v>
      </c>
      <c r="O61" s="56">
        <f t="shared" si="1"/>
        <v>0</v>
      </c>
    </row>
    <row r="62" spans="1:15" s="56" customFormat="1" x14ac:dyDescent="0.2">
      <c r="A62" s="58">
        <v>46</v>
      </c>
      <c r="B62" s="64" t="s">
        <v>78</v>
      </c>
      <c r="C62" s="60" t="s">
        <v>153</v>
      </c>
      <c r="D62" s="99">
        <v>23</v>
      </c>
      <c r="E62" s="62" t="s">
        <v>154</v>
      </c>
      <c r="F62" s="56" t="str">
        <f>VLOOKUP(B62,[3]спр!$G$5:$H$167,2,0)</f>
        <v>154</v>
      </c>
      <c r="G62" s="56" t="s">
        <v>245</v>
      </c>
      <c r="H62" s="56">
        <v>22</v>
      </c>
      <c r="I62" s="56">
        <v>27</v>
      </c>
      <c r="J62" s="56">
        <v>21</v>
      </c>
      <c r="K62" s="56">
        <v>1.1399999999999999</v>
      </c>
      <c r="L62" s="56">
        <v>22</v>
      </c>
      <c r="M62" s="63">
        <v>0</v>
      </c>
      <c r="N62" s="56">
        <f>VLOOKUP(G62,'[4]расчет текущий'!$C$12:$CG$88,83,0)</f>
        <v>23</v>
      </c>
      <c r="O62" s="56">
        <f t="shared" si="1"/>
        <v>0</v>
      </c>
    </row>
    <row r="63" spans="1:15" s="56" customFormat="1" x14ac:dyDescent="0.2">
      <c r="A63" s="58">
        <v>77</v>
      </c>
      <c r="B63" s="64" t="s">
        <v>55</v>
      </c>
      <c r="C63" s="60" t="s">
        <v>153</v>
      </c>
      <c r="D63" s="99">
        <v>23</v>
      </c>
      <c r="E63" s="62" t="s">
        <v>154</v>
      </c>
      <c r="F63" s="56" t="str">
        <f>VLOOKUP(B63,[3]спр!$G$5:$H$167,2,0)</f>
        <v>099</v>
      </c>
      <c r="G63" s="56" t="s">
        <v>276</v>
      </c>
      <c r="H63" s="56">
        <v>21</v>
      </c>
      <c r="I63" s="56">
        <v>25</v>
      </c>
      <c r="J63" s="56">
        <v>21</v>
      </c>
      <c r="K63" s="56">
        <v>1.1299999999999999</v>
      </c>
      <c r="L63" s="56">
        <v>22</v>
      </c>
      <c r="M63" s="63">
        <v>0</v>
      </c>
      <c r="N63" s="56">
        <f>VLOOKUP(G63,'[4]расчет текущий'!$C$12:$CG$88,83,0)</f>
        <v>23</v>
      </c>
      <c r="O63" s="56">
        <f t="shared" si="1"/>
        <v>0</v>
      </c>
    </row>
    <row r="64" spans="1:15" s="56" customFormat="1" x14ac:dyDescent="0.2">
      <c r="A64" s="58">
        <v>33</v>
      </c>
      <c r="B64" s="64" t="s">
        <v>76</v>
      </c>
      <c r="C64" s="60" t="s">
        <v>153</v>
      </c>
      <c r="D64" s="99">
        <v>24</v>
      </c>
      <c r="E64" s="62" t="s">
        <v>154</v>
      </c>
      <c r="F64" s="56" t="str">
        <f>VLOOKUP(B64,[3]спр!$G$5:$H$167,2,0)</f>
        <v>021</v>
      </c>
      <c r="G64" s="56" t="s">
        <v>232</v>
      </c>
      <c r="H64" s="56">
        <v>17</v>
      </c>
      <c r="I64" s="56">
        <v>19</v>
      </c>
      <c r="J64" s="56">
        <v>19</v>
      </c>
      <c r="K64" s="56">
        <v>1.1100000000000001</v>
      </c>
      <c r="L64" s="56">
        <v>23</v>
      </c>
      <c r="M64" s="63">
        <v>0</v>
      </c>
      <c r="N64" s="56">
        <f>VLOOKUP(G64,'[4]расчет текущий'!$C$12:$CG$88,83,0)</f>
        <v>24</v>
      </c>
      <c r="O64" s="56">
        <f t="shared" si="1"/>
        <v>0</v>
      </c>
    </row>
    <row r="65" spans="1:15" s="56" customFormat="1" ht="25.5" x14ac:dyDescent="0.2">
      <c r="A65" s="58">
        <v>63</v>
      </c>
      <c r="B65" s="64" t="s">
        <v>140</v>
      </c>
      <c r="C65" s="60" t="s">
        <v>153</v>
      </c>
      <c r="D65" s="99">
        <v>24</v>
      </c>
      <c r="E65" s="62" t="s">
        <v>154</v>
      </c>
      <c r="F65" s="56" t="str">
        <f>VLOOKUP(B65,[3]спр!$G$5:$H$167,2,0)</f>
        <v>168</v>
      </c>
      <c r="G65" s="56" t="s">
        <v>262</v>
      </c>
      <c r="H65" s="56">
        <v>27</v>
      </c>
      <c r="I65" s="56">
        <v>14</v>
      </c>
      <c r="J65" s="56">
        <v>12</v>
      </c>
      <c r="K65" s="56">
        <v>1.1000000000000001</v>
      </c>
      <c r="L65" s="56">
        <v>23</v>
      </c>
      <c r="M65" s="63">
        <v>0</v>
      </c>
      <c r="N65" s="56">
        <f>VLOOKUP(G65,'[4]расчет текущий'!$C$12:$CG$88,83,0)</f>
        <v>24</v>
      </c>
      <c r="O65" s="56">
        <f t="shared" si="1"/>
        <v>0</v>
      </c>
    </row>
    <row r="66" spans="1:15" s="56" customFormat="1" x14ac:dyDescent="0.2">
      <c r="A66" s="58">
        <v>25</v>
      </c>
      <c r="B66" s="64" t="s">
        <v>127</v>
      </c>
      <c r="C66" s="60" t="s">
        <v>153</v>
      </c>
      <c r="D66" s="99">
        <v>25</v>
      </c>
      <c r="E66" s="62" t="s">
        <v>154</v>
      </c>
      <c r="F66" s="56" t="str">
        <f>VLOOKUP(B66,[3]спр!$G$5:$H$167,2,0)</f>
        <v>010</v>
      </c>
      <c r="G66" s="56" t="s">
        <v>224</v>
      </c>
      <c r="H66" s="56">
        <v>24</v>
      </c>
      <c r="I66" s="56">
        <v>26</v>
      </c>
      <c r="J66" s="56">
        <v>21</v>
      </c>
      <c r="K66" s="56">
        <v>1.04</v>
      </c>
      <c r="L66" s="56">
        <v>24</v>
      </c>
      <c r="M66" s="63">
        <v>0</v>
      </c>
      <c r="N66" s="56">
        <f>VLOOKUP(G66,'[4]расчет текущий'!$C$12:$CG$88,83,0)</f>
        <v>25</v>
      </c>
      <c r="O66" s="56">
        <f t="shared" si="1"/>
        <v>0</v>
      </c>
    </row>
    <row r="67" spans="1:15" s="56" customFormat="1" x14ac:dyDescent="0.2">
      <c r="A67" s="58">
        <v>53</v>
      </c>
      <c r="B67" s="64" t="s">
        <v>79</v>
      </c>
      <c r="C67" s="60" t="s">
        <v>153</v>
      </c>
      <c r="D67" s="99">
        <v>25</v>
      </c>
      <c r="E67" s="62" t="s">
        <v>154</v>
      </c>
      <c r="F67" s="56" t="str">
        <f>VLOOKUP(B67,[3]спр!$G$5:$H$167,2,0)</f>
        <v>165</v>
      </c>
      <c r="G67" s="56" t="s">
        <v>252</v>
      </c>
      <c r="H67" s="56">
        <v>23</v>
      </c>
      <c r="I67" s="56">
        <v>27</v>
      </c>
      <c r="J67" s="56">
        <v>21</v>
      </c>
      <c r="K67" s="56">
        <v>1.05</v>
      </c>
      <c r="L67" s="56">
        <v>24</v>
      </c>
      <c r="M67" s="63">
        <v>0</v>
      </c>
      <c r="N67" s="56">
        <f>VLOOKUP(G67,'[4]расчет текущий'!$C$12:$CG$88,83,0)</f>
        <v>25</v>
      </c>
      <c r="O67" s="56">
        <f t="shared" si="1"/>
        <v>0</v>
      </c>
    </row>
    <row r="68" spans="1:15" s="56" customFormat="1" x14ac:dyDescent="0.2">
      <c r="A68" s="58">
        <v>64</v>
      </c>
      <c r="B68" s="64" t="s">
        <v>80</v>
      </c>
      <c r="C68" s="60" t="s">
        <v>153</v>
      </c>
      <c r="D68" s="99">
        <v>25</v>
      </c>
      <c r="E68" s="62" t="s">
        <v>154</v>
      </c>
      <c r="F68" s="56" t="str">
        <f>VLOOKUP(B68,[3]спр!$G$5:$H$167,2,0)</f>
        <v>177</v>
      </c>
      <c r="G68" s="56" t="s">
        <v>263</v>
      </c>
      <c r="H68" s="56">
        <v>24</v>
      </c>
      <c r="I68" s="56">
        <v>25</v>
      </c>
      <c r="J68" s="56">
        <v>20</v>
      </c>
      <c r="K68" s="56">
        <v>1.05</v>
      </c>
      <c r="L68" s="56">
        <v>24</v>
      </c>
      <c r="M68" s="63">
        <v>0</v>
      </c>
      <c r="N68" s="56">
        <f>VLOOKUP(G68,'[4]расчет текущий'!$C$12:$CG$88,83,0)</f>
        <v>25</v>
      </c>
      <c r="O68" s="56">
        <f t="shared" si="1"/>
        <v>0</v>
      </c>
    </row>
    <row r="69" spans="1:15" s="56" customFormat="1" x14ac:dyDescent="0.2">
      <c r="A69" s="58">
        <v>18</v>
      </c>
      <c r="B69" s="64" t="s">
        <v>106</v>
      </c>
      <c r="C69" s="60" t="s">
        <v>153</v>
      </c>
      <c r="D69" s="99">
        <v>26</v>
      </c>
      <c r="E69" s="62" t="s">
        <v>154</v>
      </c>
      <c r="F69" s="56" t="str">
        <f>VLOOKUP(B69,[3]спр!$G$5:$H$167,2,0)</f>
        <v>009</v>
      </c>
      <c r="G69" s="56" t="s">
        <v>217</v>
      </c>
      <c r="H69" s="56">
        <v>25</v>
      </c>
      <c r="I69" s="56">
        <v>29</v>
      </c>
      <c r="J69" s="56">
        <v>23</v>
      </c>
      <c r="K69" s="56">
        <v>0.97</v>
      </c>
      <c r="L69" s="56">
        <v>25</v>
      </c>
      <c r="M69" s="63">
        <v>0</v>
      </c>
      <c r="N69" s="56">
        <f>VLOOKUP(G69,'[4]расчет текущий'!$C$12:$CG$88,83,0)</f>
        <v>26</v>
      </c>
      <c r="O69" s="56">
        <f t="shared" si="1"/>
        <v>0</v>
      </c>
    </row>
    <row r="70" spans="1:15" s="56" customFormat="1" x14ac:dyDescent="0.2">
      <c r="A70" s="58">
        <v>76</v>
      </c>
      <c r="B70" s="64" t="s">
        <v>81</v>
      </c>
      <c r="C70" s="60" t="s">
        <v>153</v>
      </c>
      <c r="D70" s="99">
        <v>26</v>
      </c>
      <c r="E70" s="62" t="s">
        <v>154</v>
      </c>
      <c r="F70" s="56" t="str">
        <f>VLOOKUP(B70,[3]спр!$G$5:$H$167,2,0)</f>
        <v>188</v>
      </c>
      <c r="G70" s="56" t="s">
        <v>275</v>
      </c>
      <c r="H70" s="56">
        <v>24</v>
      </c>
      <c r="I70" s="56">
        <v>28</v>
      </c>
      <c r="J70" s="56">
        <v>22</v>
      </c>
      <c r="K70" s="56">
        <v>0.98</v>
      </c>
      <c r="L70" s="56">
        <v>25</v>
      </c>
      <c r="M70" s="63">
        <v>0</v>
      </c>
      <c r="N70" s="56">
        <f>VLOOKUP(G70,'[4]расчет текущий'!$C$12:$CG$88,83,0)</f>
        <v>26</v>
      </c>
      <c r="O70" s="56">
        <f t="shared" si="1"/>
        <v>0</v>
      </c>
    </row>
    <row r="71" spans="1:15" s="56" customFormat="1" x14ac:dyDescent="0.2">
      <c r="A71" s="58">
        <v>8</v>
      </c>
      <c r="B71" s="64" t="s">
        <v>90</v>
      </c>
      <c r="C71" s="60" t="s">
        <v>153</v>
      </c>
      <c r="D71" s="99">
        <v>27</v>
      </c>
      <c r="E71" s="62" t="s">
        <v>154</v>
      </c>
      <c r="F71" s="56" t="str">
        <f>VLOOKUP(B71,[3]спр!$G$5:$H$167,2,0)</f>
        <v>118</v>
      </c>
      <c r="G71" s="56" t="s">
        <v>207</v>
      </c>
      <c r="H71" s="56">
        <v>25</v>
      </c>
      <c r="I71" s="56">
        <v>28</v>
      </c>
      <c r="J71" s="56">
        <v>22</v>
      </c>
      <c r="K71" s="56">
        <v>0.93</v>
      </c>
      <c r="L71" s="56">
        <v>26</v>
      </c>
      <c r="M71" s="63">
        <v>0</v>
      </c>
      <c r="N71" s="56">
        <f>VLOOKUP(G71,'[4]расчет текущий'!$C$12:$CG$88,83,0)</f>
        <v>27</v>
      </c>
      <c r="O71" s="56">
        <f t="shared" si="1"/>
        <v>0</v>
      </c>
    </row>
    <row r="72" spans="1:15" s="56" customFormat="1" x14ac:dyDescent="0.2">
      <c r="A72" s="58">
        <v>11</v>
      </c>
      <c r="B72" s="64" t="s">
        <v>74</v>
      </c>
      <c r="C72" s="60" t="s">
        <v>153</v>
      </c>
      <c r="D72" s="99">
        <v>27</v>
      </c>
      <c r="E72" s="62" t="s">
        <v>154</v>
      </c>
      <c r="F72" s="56" t="str">
        <f>VLOOKUP(B72,[3]спр!$G$5:$H$167,2,0)</f>
        <v>121</v>
      </c>
      <c r="G72" s="56" t="s">
        <v>210</v>
      </c>
      <c r="H72" s="56">
        <v>23</v>
      </c>
      <c r="I72" s="56">
        <v>26</v>
      </c>
      <c r="J72" s="56">
        <v>21</v>
      </c>
      <c r="K72" s="56">
        <v>0.93</v>
      </c>
      <c r="L72" s="56">
        <v>26</v>
      </c>
      <c r="M72" s="63">
        <v>0</v>
      </c>
      <c r="N72" s="56">
        <f>VLOOKUP(G72,'[4]расчет текущий'!$C$12:$CG$88,83,0)</f>
        <v>27</v>
      </c>
      <c r="O72" s="56">
        <f t="shared" si="1"/>
        <v>0</v>
      </c>
    </row>
    <row r="73" spans="1:15" s="56" customFormat="1" ht="25.5" x14ac:dyDescent="0.2">
      <c r="A73" s="58">
        <v>14</v>
      </c>
      <c r="B73" s="64" t="s">
        <v>121</v>
      </c>
      <c r="C73" s="60" t="s">
        <v>153</v>
      </c>
      <c r="D73" s="99">
        <v>28</v>
      </c>
      <c r="E73" s="62" t="s">
        <v>154</v>
      </c>
      <c r="F73" s="56" t="str">
        <f>VLOOKUP(B73,[3]спр!$G$5:$H$167,2,0)</f>
        <v>152</v>
      </c>
      <c r="G73" s="56" t="s">
        <v>213</v>
      </c>
      <c r="H73" s="56">
        <v>26</v>
      </c>
      <c r="I73" s="56">
        <v>30</v>
      </c>
      <c r="J73" s="56">
        <v>24</v>
      </c>
      <c r="K73" s="56">
        <v>0.81</v>
      </c>
      <c r="L73" s="56">
        <v>27</v>
      </c>
      <c r="M73" s="63">
        <v>0</v>
      </c>
      <c r="N73" s="56">
        <f>VLOOKUP(G73,'[4]расчет текущий'!$C$12:$CG$88,83,0)</f>
        <v>28</v>
      </c>
      <c r="O73" s="56">
        <f t="shared" si="1"/>
        <v>0</v>
      </c>
    </row>
    <row r="74" spans="1:15" s="56" customFormat="1" ht="25.5" x14ac:dyDescent="0.2">
      <c r="A74" s="58">
        <v>15</v>
      </c>
      <c r="B74" s="64" t="s">
        <v>100</v>
      </c>
      <c r="C74" s="60" t="s">
        <v>153</v>
      </c>
      <c r="D74" s="99">
        <v>28</v>
      </c>
      <c r="E74" s="62" t="s">
        <v>154</v>
      </c>
      <c r="F74" s="56" t="str">
        <f>VLOOKUP(B74,[3]спр!$G$5:$H$167,2,0)</f>
        <v>039</v>
      </c>
      <c r="G74" s="56" t="s">
        <v>214</v>
      </c>
      <c r="H74" s="56">
        <v>26</v>
      </c>
      <c r="I74" s="56">
        <v>30</v>
      </c>
      <c r="J74" s="65">
        <v>24</v>
      </c>
      <c r="K74" s="56" t="e">
        <v>#N/A</v>
      </c>
      <c r="L74" s="56">
        <v>27</v>
      </c>
      <c r="M74" s="63">
        <v>0</v>
      </c>
      <c r="N74" s="65">
        <f>'[4]расчет текущий'!$CG$75</f>
        <v>28</v>
      </c>
      <c r="O74" s="56">
        <f t="shared" si="1"/>
        <v>0</v>
      </c>
    </row>
    <row r="75" spans="1:15" s="56" customFormat="1" x14ac:dyDescent="0.2">
      <c r="A75" s="58">
        <v>17</v>
      </c>
      <c r="B75" s="64" t="s">
        <v>105</v>
      </c>
      <c r="C75" s="60" t="s">
        <v>153</v>
      </c>
      <c r="D75" s="99">
        <v>29</v>
      </c>
      <c r="E75" s="62" t="s">
        <v>154</v>
      </c>
      <c r="F75" s="56" t="str">
        <f>VLOOKUP(B75,[3]спр!$G$5:$H$167,2,0)</f>
        <v>005</v>
      </c>
      <c r="G75" s="56" t="s">
        <v>216</v>
      </c>
      <c r="H75" s="56">
        <v>26</v>
      </c>
      <c r="I75" s="56">
        <v>29</v>
      </c>
      <c r="J75" s="56">
        <v>23</v>
      </c>
      <c r="K75" s="56">
        <v>0.8</v>
      </c>
      <c r="L75" s="56">
        <v>28</v>
      </c>
      <c r="M75" s="63">
        <v>0</v>
      </c>
      <c r="N75" s="56">
        <f>VLOOKUP(G75,'[4]расчет текущий'!$C$12:$CG$88,83,0)</f>
        <v>29</v>
      </c>
      <c r="O75" s="56">
        <f t="shared" ref="O75:O87" si="2">N75-D75</f>
        <v>0</v>
      </c>
    </row>
    <row r="76" spans="1:15" s="56" customFormat="1" ht="25.5" x14ac:dyDescent="0.2">
      <c r="A76" s="58">
        <v>50</v>
      </c>
      <c r="B76" s="64" t="s">
        <v>134</v>
      </c>
      <c r="C76" s="60" t="s">
        <v>153</v>
      </c>
      <c r="D76" s="99">
        <v>29</v>
      </c>
      <c r="E76" s="62" t="s">
        <v>154</v>
      </c>
      <c r="F76" s="56" t="str">
        <f>VLOOKUP(B76,[3]спр!$G$5:$H$167,2,0)</f>
        <v>167</v>
      </c>
      <c r="G76" s="56" t="s">
        <v>249</v>
      </c>
      <c r="H76" s="56">
        <v>31</v>
      </c>
      <c r="I76" s="56">
        <v>32</v>
      </c>
      <c r="J76" s="56">
        <v>26</v>
      </c>
      <c r="K76" s="56">
        <v>0.8</v>
      </c>
      <c r="L76" s="56">
        <v>28</v>
      </c>
      <c r="M76" s="63">
        <v>0</v>
      </c>
      <c r="N76" s="56">
        <f>VLOOKUP(G76,'[4]расчет текущий'!$C$12:$CG$88,83,0)</f>
        <v>29</v>
      </c>
      <c r="O76" s="56">
        <f t="shared" si="2"/>
        <v>0</v>
      </c>
    </row>
    <row r="77" spans="1:15" s="56" customFormat="1" ht="25.5" x14ac:dyDescent="0.2">
      <c r="A77" s="58">
        <v>1</v>
      </c>
      <c r="B77" s="64" t="s">
        <v>98</v>
      </c>
      <c r="C77" s="60" t="s">
        <v>153</v>
      </c>
      <c r="D77" s="99">
        <v>30</v>
      </c>
      <c r="E77" s="62" t="s">
        <v>154</v>
      </c>
      <c r="F77" s="56" t="str">
        <f>VLOOKUP(B77,[3]спр!$G$5:$H$167,2,0)</f>
        <v>140</v>
      </c>
      <c r="G77" s="56" t="s">
        <v>200</v>
      </c>
      <c r="H77" s="56">
        <v>30</v>
      </c>
      <c r="I77" s="56">
        <v>33</v>
      </c>
      <c r="J77" s="56">
        <v>27</v>
      </c>
      <c r="K77" s="56">
        <v>0.71</v>
      </c>
      <c r="L77" s="56">
        <v>29</v>
      </c>
      <c r="M77" s="63">
        <v>0</v>
      </c>
      <c r="N77" s="56">
        <f>VLOOKUP(G77,'[4]расчет текущий'!$C$12:$CG$88,83,0)</f>
        <v>30</v>
      </c>
      <c r="O77" s="56">
        <f t="shared" si="2"/>
        <v>0</v>
      </c>
    </row>
    <row r="78" spans="1:15" s="56" customFormat="1" x14ac:dyDescent="0.2">
      <c r="A78" s="58">
        <v>2</v>
      </c>
      <c r="B78" s="64" t="s">
        <v>71</v>
      </c>
      <c r="C78" s="60" t="s">
        <v>153</v>
      </c>
      <c r="D78" s="99">
        <v>30</v>
      </c>
      <c r="E78" s="62" t="s">
        <v>154</v>
      </c>
      <c r="F78" s="56" t="str">
        <f>VLOOKUP(B78,[3]спр!$G$5:$H$167,2,0)</f>
        <v>136</v>
      </c>
      <c r="G78" s="56" t="s">
        <v>201</v>
      </c>
      <c r="H78" s="56">
        <v>29</v>
      </c>
      <c r="I78" s="56">
        <v>32</v>
      </c>
      <c r="J78" s="56">
        <v>26</v>
      </c>
      <c r="K78" s="56">
        <v>0.7</v>
      </c>
      <c r="L78" s="56">
        <v>29</v>
      </c>
      <c r="M78" s="63">
        <v>0</v>
      </c>
      <c r="N78" s="56">
        <f>VLOOKUP(G78,'[4]расчет текущий'!$C$12:$CG$88,83,0)</f>
        <v>30</v>
      </c>
      <c r="O78" s="56">
        <f t="shared" si="2"/>
        <v>0</v>
      </c>
    </row>
    <row r="79" spans="1:15" s="56" customFormat="1" ht="25.5" x14ac:dyDescent="0.2">
      <c r="A79" s="58">
        <v>3</v>
      </c>
      <c r="B79" s="64" t="s">
        <v>87</v>
      </c>
      <c r="C79" s="60" t="s">
        <v>153</v>
      </c>
      <c r="D79" s="99">
        <v>30</v>
      </c>
      <c r="E79" s="62" t="s">
        <v>154</v>
      </c>
      <c r="F79" s="56" t="str">
        <f>VLOOKUP(B79,[3]спр!$G$5:$H$167,2,0)</f>
        <v>087</v>
      </c>
      <c r="G79" s="56" t="s">
        <v>202</v>
      </c>
      <c r="H79" s="56">
        <v>29</v>
      </c>
      <c r="I79" s="56">
        <v>32</v>
      </c>
      <c r="J79" s="56">
        <v>26</v>
      </c>
      <c r="K79" s="56">
        <v>0.71</v>
      </c>
      <c r="L79" s="56">
        <v>29</v>
      </c>
      <c r="M79" s="63">
        <v>0</v>
      </c>
      <c r="N79" s="56">
        <f>VLOOKUP(G79,'[4]расчет текущий'!$C$12:$CG$88,83,0)</f>
        <v>30</v>
      </c>
      <c r="O79" s="56">
        <f t="shared" si="2"/>
        <v>0</v>
      </c>
    </row>
    <row r="80" spans="1:15" s="56" customFormat="1" x14ac:dyDescent="0.2">
      <c r="A80" s="58">
        <v>5</v>
      </c>
      <c r="B80" s="64" t="s">
        <v>120</v>
      </c>
      <c r="C80" s="60" t="s">
        <v>153</v>
      </c>
      <c r="D80" s="99">
        <v>30</v>
      </c>
      <c r="E80" s="62" t="s">
        <v>154</v>
      </c>
      <c r="F80" s="56" t="str">
        <f>VLOOKUP(B80,[3]спр!$G$5:$H$167,2,0)</f>
        <v>240</v>
      </c>
      <c r="G80" s="56" t="s">
        <v>204</v>
      </c>
      <c r="H80" s="56">
        <v>27</v>
      </c>
      <c r="I80" s="56">
        <v>31</v>
      </c>
      <c r="J80" s="56">
        <v>25</v>
      </c>
      <c r="K80" s="56">
        <v>0.71</v>
      </c>
      <c r="L80" s="56">
        <v>29</v>
      </c>
      <c r="M80" s="63">
        <v>0</v>
      </c>
      <c r="N80" s="56">
        <f>VLOOKUP(G80,'[4]расчет текущий'!$C$12:$CG$88,83,0)</f>
        <v>30</v>
      </c>
      <c r="O80" s="56">
        <f t="shared" si="2"/>
        <v>0</v>
      </c>
    </row>
    <row r="81" spans="1:15" s="56" customFormat="1" x14ac:dyDescent="0.2">
      <c r="A81" s="58">
        <v>6</v>
      </c>
      <c r="B81" s="64" t="s">
        <v>101</v>
      </c>
      <c r="C81" s="60" t="s">
        <v>153</v>
      </c>
      <c r="D81" s="99">
        <v>30</v>
      </c>
      <c r="E81" s="62" t="s">
        <v>154</v>
      </c>
      <c r="F81" s="56" t="str">
        <f>VLOOKUP(B81,[3]спр!$G$5:$H$167,2,0)</f>
        <v>141</v>
      </c>
      <c r="G81" s="56" t="s">
        <v>205</v>
      </c>
      <c r="H81" s="56">
        <v>28</v>
      </c>
      <c r="I81" s="56">
        <v>32</v>
      </c>
      <c r="J81" s="56">
        <v>26</v>
      </c>
      <c r="K81" s="56">
        <v>0.71</v>
      </c>
      <c r="L81" s="56">
        <v>29</v>
      </c>
      <c r="M81" s="63">
        <v>0</v>
      </c>
      <c r="N81" s="56">
        <f>VLOOKUP(G81,'[4]расчет текущий'!$C$12:$CG$88,83,0)</f>
        <v>30</v>
      </c>
      <c r="O81" s="56">
        <f t="shared" si="2"/>
        <v>0</v>
      </c>
    </row>
    <row r="82" spans="1:15" s="56" customFormat="1" x14ac:dyDescent="0.2">
      <c r="A82" s="58">
        <v>43</v>
      </c>
      <c r="B82" s="64" t="s">
        <v>42</v>
      </c>
      <c r="C82" s="60" t="s">
        <v>153</v>
      </c>
      <c r="D82" s="99">
        <v>31</v>
      </c>
      <c r="E82" s="62" t="s">
        <v>154</v>
      </c>
      <c r="F82" s="56" t="str">
        <f>VLOOKUP(B82,[3]спр!$G$5:$H$167,2,0)</f>
        <v>024</v>
      </c>
      <c r="G82" s="56" t="s">
        <v>242</v>
      </c>
      <c r="H82" s="56">
        <v>28</v>
      </c>
      <c r="I82" s="56">
        <v>32</v>
      </c>
      <c r="J82" s="56">
        <v>26</v>
      </c>
      <c r="K82" s="56">
        <v>0.65</v>
      </c>
      <c r="L82" s="56">
        <v>30</v>
      </c>
      <c r="M82" s="63">
        <v>0</v>
      </c>
      <c r="N82" s="56">
        <f>VLOOKUP(G82,'[4]расчет текущий'!$C$12:$CG$88,83,0)</f>
        <v>31</v>
      </c>
      <c r="O82" s="56">
        <f t="shared" si="2"/>
        <v>0</v>
      </c>
    </row>
    <row r="83" spans="1:15" s="56" customFormat="1" ht="25.5" x14ac:dyDescent="0.2">
      <c r="A83" s="58">
        <v>45</v>
      </c>
      <c r="B83" s="64" t="s">
        <v>133</v>
      </c>
      <c r="C83" s="60" t="s">
        <v>153</v>
      </c>
      <c r="D83" s="99">
        <v>31</v>
      </c>
      <c r="E83" s="62" t="s">
        <v>154</v>
      </c>
      <c r="F83" s="56" t="str">
        <f>VLOOKUP(B83,[3]спр!$G$5:$H$167,2,0)</f>
        <v>170</v>
      </c>
      <c r="G83" s="56" t="s">
        <v>244</v>
      </c>
      <c r="H83" s="56">
        <v>30</v>
      </c>
      <c r="I83" s="56">
        <v>33</v>
      </c>
      <c r="J83" s="56">
        <v>27</v>
      </c>
      <c r="K83" s="56">
        <v>0.65</v>
      </c>
      <c r="L83" s="56">
        <v>30</v>
      </c>
      <c r="M83" s="63">
        <v>0</v>
      </c>
      <c r="N83" s="56">
        <f>VLOOKUP(G83,'[4]расчет текущий'!$C$12:$CG$88,83,0)</f>
        <v>31</v>
      </c>
      <c r="O83" s="56">
        <f t="shared" si="2"/>
        <v>0</v>
      </c>
    </row>
    <row r="84" spans="1:15" s="56" customFormat="1" ht="25.5" x14ac:dyDescent="0.2">
      <c r="A84" s="58">
        <v>52</v>
      </c>
      <c r="B84" s="64" t="s">
        <v>135</v>
      </c>
      <c r="C84" s="60" t="s">
        <v>153</v>
      </c>
      <c r="D84" s="99">
        <v>32</v>
      </c>
      <c r="E84" s="62" t="s">
        <v>154</v>
      </c>
      <c r="F84" s="56" t="str">
        <f>VLOOKUP(B84,[3]спр!$G$5:$H$167,2,0)</f>
        <v>189</v>
      </c>
      <c r="G84" s="56" t="s">
        <v>251</v>
      </c>
      <c r="H84" s="56">
        <v>32</v>
      </c>
      <c r="I84" s="56">
        <v>31</v>
      </c>
      <c r="J84" s="56">
        <v>25</v>
      </c>
      <c r="K84" s="56">
        <v>0.59</v>
      </c>
      <c r="L84" s="56">
        <v>31</v>
      </c>
      <c r="M84" s="63">
        <v>0</v>
      </c>
      <c r="N84" s="56">
        <f>VLOOKUP(G84,'[4]расчет текущий'!$C$12:$CG$88,83,0)</f>
        <v>32</v>
      </c>
      <c r="O84" s="56">
        <f t="shared" si="2"/>
        <v>0</v>
      </c>
    </row>
    <row r="85" spans="1:15" s="56" customFormat="1" ht="25.5" x14ac:dyDescent="0.2">
      <c r="A85" s="58">
        <v>61</v>
      </c>
      <c r="B85" s="64" t="s">
        <v>139</v>
      </c>
      <c r="C85" s="60" t="s">
        <v>153</v>
      </c>
      <c r="D85" s="99">
        <v>32</v>
      </c>
      <c r="E85" s="62" t="s">
        <v>154</v>
      </c>
      <c r="F85" s="56" t="str">
        <f>VLOOKUP(B85,[3]спр!$G$5:$H$167,2,0)</f>
        <v>169</v>
      </c>
      <c r="G85" s="56" t="s">
        <v>260</v>
      </c>
      <c r="H85" s="56">
        <v>33</v>
      </c>
      <c r="I85" s="56">
        <v>34</v>
      </c>
      <c r="J85" s="56">
        <v>28</v>
      </c>
      <c r="K85" s="56">
        <v>0.59</v>
      </c>
      <c r="L85" s="56">
        <v>31</v>
      </c>
      <c r="M85" s="63">
        <v>0</v>
      </c>
      <c r="N85" s="56">
        <f>VLOOKUP(G85,'[4]расчет текущий'!$C$12:$CG$88,83,0)</f>
        <v>32</v>
      </c>
      <c r="O85" s="56">
        <f t="shared" si="2"/>
        <v>0</v>
      </c>
    </row>
    <row r="86" spans="1:15" s="56" customFormat="1" ht="25.5" x14ac:dyDescent="0.2">
      <c r="A86" s="58">
        <v>40</v>
      </c>
      <c r="B86" s="64" t="s">
        <v>104</v>
      </c>
      <c r="C86" s="60" t="s">
        <v>153</v>
      </c>
      <c r="D86" s="99">
        <v>33</v>
      </c>
      <c r="E86" s="62" t="s">
        <v>154</v>
      </c>
      <c r="F86" s="56" t="str">
        <f>VLOOKUP(B86,[3]спр!$G$5:$H$167,2,0)</f>
        <v>015</v>
      </c>
      <c r="G86" s="56" t="s">
        <v>239</v>
      </c>
      <c r="H86" s="56">
        <v>32</v>
      </c>
      <c r="I86" s="56">
        <v>32</v>
      </c>
      <c r="J86" s="56">
        <v>26</v>
      </c>
      <c r="K86" s="56">
        <v>0.41</v>
      </c>
      <c r="L86" s="56">
        <v>32</v>
      </c>
      <c r="M86" s="63">
        <v>0</v>
      </c>
      <c r="N86" s="56">
        <f>VLOOKUP(G86,'[4]расчет текущий'!$C$12:$CG$88,83,0)</f>
        <v>33</v>
      </c>
      <c r="O86" s="56">
        <f t="shared" si="2"/>
        <v>0</v>
      </c>
    </row>
    <row r="87" spans="1:15" s="56" customFormat="1" ht="25.5" x14ac:dyDescent="0.2">
      <c r="A87" s="58">
        <v>42</v>
      </c>
      <c r="B87" s="64" t="s">
        <v>48</v>
      </c>
      <c r="C87" s="60" t="s">
        <v>153</v>
      </c>
      <c r="D87" s="99">
        <v>33</v>
      </c>
      <c r="E87" s="62" t="s">
        <v>154</v>
      </c>
      <c r="F87" s="56" t="str">
        <f>VLOOKUP(B87,[3]спр!$G$5:$H$167,2,0)</f>
        <v>202</v>
      </c>
      <c r="G87" s="56" t="s">
        <v>241</v>
      </c>
      <c r="H87" s="56">
        <v>33</v>
      </c>
      <c r="I87" s="56">
        <v>34</v>
      </c>
      <c r="J87" s="56">
        <v>28</v>
      </c>
      <c r="K87" s="56">
        <v>0.38</v>
      </c>
      <c r="L87" s="56">
        <v>32</v>
      </c>
      <c r="M87" s="63">
        <v>0</v>
      </c>
      <c r="N87" s="56">
        <f>VLOOKUP(G87,'[4]расчет текущий'!$C$12:$CG$88,83,0)</f>
        <v>33</v>
      </c>
      <c r="O87" s="56">
        <f t="shared" si="2"/>
        <v>0</v>
      </c>
    </row>
    <row r="88" spans="1:15" s="56" customFormat="1" x14ac:dyDescent="0.2"/>
    <row r="89" spans="1:15" s="56" customFormat="1" x14ac:dyDescent="0.2"/>
    <row r="90" spans="1:15" ht="84" customHeight="1" x14ac:dyDescent="0.2">
      <c r="B90" s="66" t="s">
        <v>160</v>
      </c>
      <c r="C90" s="56"/>
      <c r="L90" s="56" t="e">
        <v>#N/A</v>
      </c>
    </row>
    <row r="91" spans="1:15" ht="22.5" customHeight="1" x14ac:dyDescent="0.2">
      <c r="A91" s="58" t="s">
        <v>24</v>
      </c>
      <c r="B91" s="58" t="s">
        <v>25</v>
      </c>
      <c r="C91" s="107" t="s">
        <v>161</v>
      </c>
      <c r="D91" s="108"/>
      <c r="E91" s="109"/>
      <c r="L91" s="56" t="e">
        <v>#N/A</v>
      </c>
    </row>
    <row r="92" spans="1:15" ht="25.5" x14ac:dyDescent="0.2">
      <c r="A92" s="58">
        <v>1</v>
      </c>
      <c r="B92" s="64" t="s">
        <v>162</v>
      </c>
      <c r="C92" s="102">
        <v>2</v>
      </c>
      <c r="D92" s="103"/>
      <c r="E92" s="104"/>
      <c r="L92" s="56" t="e">
        <v>#N/A</v>
      </c>
    </row>
    <row r="93" spans="1:15" x14ac:dyDescent="0.2">
      <c r="A93" s="58">
        <v>2</v>
      </c>
      <c r="B93" s="64" t="s">
        <v>86</v>
      </c>
      <c r="C93" s="102">
        <v>2</v>
      </c>
      <c r="D93" s="103"/>
      <c r="E93" s="104"/>
      <c r="L93" s="56" t="e">
        <v>#N/A</v>
      </c>
    </row>
    <row r="94" spans="1:15" x14ac:dyDescent="0.2">
      <c r="A94" s="58">
        <v>3</v>
      </c>
      <c r="B94" s="64" t="s">
        <v>163</v>
      </c>
      <c r="C94" s="102">
        <v>2</v>
      </c>
      <c r="D94" s="103"/>
      <c r="E94" s="104"/>
      <c r="L94" s="56" t="e">
        <v>#N/A</v>
      </c>
    </row>
    <row r="95" spans="1:15" x14ac:dyDescent="0.2">
      <c r="A95" s="58">
        <v>4</v>
      </c>
      <c r="B95" s="64" t="s">
        <v>164</v>
      </c>
      <c r="C95" s="102">
        <v>2</v>
      </c>
      <c r="D95" s="103"/>
      <c r="E95" s="104"/>
      <c r="L95" s="56" t="e">
        <v>#N/A</v>
      </c>
    </row>
    <row r="96" spans="1:15" ht="25.5" x14ac:dyDescent="0.2">
      <c r="A96" s="58">
        <v>5</v>
      </c>
      <c r="B96" s="64" t="s">
        <v>165</v>
      </c>
      <c r="C96" s="102">
        <v>2</v>
      </c>
      <c r="D96" s="103"/>
      <c r="E96" s="104"/>
      <c r="L96" s="56" t="e">
        <v>#N/A</v>
      </c>
    </row>
    <row r="97" spans="1:12" x14ac:dyDescent="0.2">
      <c r="A97" s="58">
        <v>6</v>
      </c>
      <c r="B97" s="64" t="s">
        <v>166</v>
      </c>
      <c r="C97" s="102">
        <v>2</v>
      </c>
      <c r="D97" s="103"/>
      <c r="E97" s="104"/>
      <c r="L97" s="56" t="e">
        <v>#N/A</v>
      </c>
    </row>
    <row r="98" spans="1:12" ht="25.5" x14ac:dyDescent="0.2">
      <c r="A98" s="58">
        <v>7</v>
      </c>
      <c r="B98" s="64" t="s">
        <v>167</v>
      </c>
      <c r="C98" s="102">
        <v>2</v>
      </c>
      <c r="D98" s="103"/>
      <c r="E98" s="104"/>
      <c r="L98" s="56" t="e">
        <v>#N/A</v>
      </c>
    </row>
    <row r="99" spans="1:12" x14ac:dyDescent="0.2">
      <c r="A99" s="58">
        <v>8</v>
      </c>
      <c r="B99" s="64" t="s">
        <v>168</v>
      </c>
      <c r="C99" s="102">
        <v>2</v>
      </c>
      <c r="D99" s="103"/>
      <c r="E99" s="104"/>
      <c r="L99" s="56" t="e">
        <v>#N/A</v>
      </c>
    </row>
    <row r="100" spans="1:12" x14ac:dyDescent="0.2">
      <c r="A100" s="58">
        <v>9</v>
      </c>
      <c r="B100" s="64" t="s">
        <v>169</v>
      </c>
      <c r="C100" s="102">
        <v>2</v>
      </c>
      <c r="D100" s="103"/>
      <c r="E100" s="104"/>
      <c r="L100" s="56" t="e">
        <v>#N/A</v>
      </c>
    </row>
    <row r="101" spans="1:12" x14ac:dyDescent="0.2">
      <c r="A101" s="58">
        <v>10</v>
      </c>
      <c r="B101" s="64" t="s">
        <v>94</v>
      </c>
      <c r="C101" s="102">
        <v>2</v>
      </c>
      <c r="D101" s="103"/>
      <c r="E101" s="104"/>
      <c r="L101" s="56" t="e">
        <v>#N/A</v>
      </c>
    </row>
    <row r="102" spans="1:12" ht="25.5" x14ac:dyDescent="0.2">
      <c r="A102" s="58">
        <v>11</v>
      </c>
      <c r="B102" s="64" t="s">
        <v>82</v>
      </c>
      <c r="C102" s="102">
        <v>2</v>
      </c>
      <c r="D102" s="103"/>
      <c r="E102" s="104"/>
      <c r="L102" s="56" t="e">
        <v>#N/A</v>
      </c>
    </row>
    <row r="103" spans="1:12" ht="25.5" x14ac:dyDescent="0.2">
      <c r="A103" s="58">
        <v>12</v>
      </c>
      <c r="B103" s="64" t="s">
        <v>170</v>
      </c>
      <c r="C103" s="102">
        <v>2</v>
      </c>
      <c r="D103" s="103"/>
      <c r="E103" s="104"/>
      <c r="L103" s="56" t="e">
        <v>#N/A</v>
      </c>
    </row>
    <row r="104" spans="1:12" ht="25.5" x14ac:dyDescent="0.2">
      <c r="A104" s="58">
        <v>13</v>
      </c>
      <c r="B104" s="64" t="s">
        <v>111</v>
      </c>
      <c r="C104" s="102">
        <v>2</v>
      </c>
      <c r="D104" s="103"/>
      <c r="E104" s="104"/>
      <c r="L104" s="56" t="e">
        <v>#N/A</v>
      </c>
    </row>
    <row r="105" spans="1:12" ht="25.5" x14ac:dyDescent="0.2">
      <c r="A105" s="58">
        <v>14</v>
      </c>
      <c r="B105" s="64" t="s">
        <v>171</v>
      </c>
      <c r="C105" s="102">
        <v>2</v>
      </c>
      <c r="D105" s="103"/>
      <c r="E105" s="104"/>
      <c r="L105" s="56" t="e">
        <v>#N/A</v>
      </c>
    </row>
    <row r="106" spans="1:12" ht="25.5" x14ac:dyDescent="0.2">
      <c r="A106" s="58">
        <v>15</v>
      </c>
      <c r="B106" s="64" t="s">
        <v>102</v>
      </c>
      <c r="C106" s="102">
        <v>2</v>
      </c>
      <c r="D106" s="103"/>
      <c r="E106" s="104"/>
      <c r="L106" s="56" t="e">
        <v>#N/A</v>
      </c>
    </row>
    <row r="107" spans="1:12" ht="25.5" x14ac:dyDescent="0.2">
      <c r="A107" s="58">
        <v>16</v>
      </c>
      <c r="B107" s="64" t="s">
        <v>172</v>
      </c>
      <c r="C107" s="102">
        <v>2</v>
      </c>
      <c r="D107" s="103"/>
      <c r="E107" s="104"/>
      <c r="L107" s="56" t="e">
        <v>#N/A</v>
      </c>
    </row>
    <row r="108" spans="1:12" x14ac:dyDescent="0.2">
      <c r="A108" s="58">
        <v>17</v>
      </c>
      <c r="B108" s="64" t="s">
        <v>173</v>
      </c>
      <c r="C108" s="102">
        <v>2</v>
      </c>
      <c r="D108" s="103"/>
      <c r="E108" s="104"/>
      <c r="L108" s="56" t="e">
        <v>#N/A</v>
      </c>
    </row>
    <row r="109" spans="1:12" x14ac:dyDescent="0.2">
      <c r="A109" s="58">
        <v>18</v>
      </c>
      <c r="B109" s="64" t="s">
        <v>83</v>
      </c>
      <c r="C109" s="102">
        <v>2</v>
      </c>
      <c r="D109" s="103"/>
      <c r="E109" s="104"/>
      <c r="L109" s="56" t="e">
        <v>#N/A</v>
      </c>
    </row>
    <row r="110" spans="1:12" x14ac:dyDescent="0.2">
      <c r="A110" s="58">
        <v>19</v>
      </c>
      <c r="B110" s="64" t="s">
        <v>109</v>
      </c>
      <c r="C110" s="102">
        <v>2</v>
      </c>
      <c r="D110" s="103"/>
      <c r="E110" s="104"/>
      <c r="L110" s="56" t="e">
        <v>#N/A</v>
      </c>
    </row>
    <row r="111" spans="1:12" x14ac:dyDescent="0.2">
      <c r="A111" s="58">
        <v>20</v>
      </c>
      <c r="B111" s="64" t="s">
        <v>93</v>
      </c>
      <c r="C111" s="102">
        <v>2</v>
      </c>
      <c r="D111" s="103"/>
      <c r="E111" s="104"/>
      <c r="L111" s="56" t="e">
        <v>#N/A</v>
      </c>
    </row>
    <row r="112" spans="1:12" ht="25.5" x14ac:dyDescent="0.2">
      <c r="A112" s="58">
        <v>21</v>
      </c>
      <c r="B112" s="64" t="s">
        <v>174</v>
      </c>
      <c r="C112" s="102">
        <v>2</v>
      </c>
      <c r="D112" s="103"/>
      <c r="E112" s="104"/>
      <c r="L112" s="56" t="e">
        <v>#N/A</v>
      </c>
    </row>
    <row r="113" spans="1:12" x14ac:dyDescent="0.2">
      <c r="A113" s="58">
        <v>22</v>
      </c>
      <c r="B113" s="64" t="s">
        <v>108</v>
      </c>
      <c r="C113" s="102">
        <v>2</v>
      </c>
      <c r="D113" s="103"/>
      <c r="E113" s="104"/>
      <c r="L113" s="56" t="e">
        <v>#N/A</v>
      </c>
    </row>
    <row r="114" spans="1:12" x14ac:dyDescent="0.2">
      <c r="A114" s="58">
        <v>23</v>
      </c>
      <c r="B114" s="64" t="s">
        <v>107</v>
      </c>
      <c r="C114" s="102">
        <v>2</v>
      </c>
      <c r="D114" s="103"/>
      <c r="E114" s="104"/>
      <c r="L114" s="56" t="e">
        <v>#N/A</v>
      </c>
    </row>
    <row r="115" spans="1:12" x14ac:dyDescent="0.2">
      <c r="A115" s="58">
        <v>24</v>
      </c>
      <c r="B115" s="64" t="s">
        <v>132</v>
      </c>
      <c r="C115" s="102">
        <v>2</v>
      </c>
      <c r="D115" s="103"/>
      <c r="E115" s="104"/>
      <c r="L115" s="56" t="e">
        <v>#N/A</v>
      </c>
    </row>
    <row r="116" spans="1:12" x14ac:dyDescent="0.2">
      <c r="A116" s="58">
        <v>25</v>
      </c>
      <c r="B116" s="64" t="s">
        <v>175</v>
      </c>
      <c r="C116" s="102">
        <v>2</v>
      </c>
      <c r="D116" s="103"/>
      <c r="E116" s="104"/>
      <c r="L116" s="56" t="e">
        <v>#N/A</v>
      </c>
    </row>
    <row r="117" spans="1:12" ht="25.5" x14ac:dyDescent="0.2">
      <c r="A117" s="58">
        <v>26</v>
      </c>
      <c r="B117" s="64" t="s">
        <v>97</v>
      </c>
      <c r="C117" s="102">
        <v>2</v>
      </c>
      <c r="D117" s="103"/>
      <c r="E117" s="104"/>
      <c r="L117" s="56" t="e">
        <v>#N/A</v>
      </c>
    </row>
    <row r="118" spans="1:12" x14ac:dyDescent="0.2">
      <c r="A118" s="58">
        <v>27</v>
      </c>
      <c r="B118" s="64" t="s">
        <v>176</v>
      </c>
      <c r="C118" s="102">
        <v>2</v>
      </c>
      <c r="D118" s="103"/>
      <c r="E118" s="104"/>
      <c r="L118" s="56" t="e">
        <v>#N/A</v>
      </c>
    </row>
    <row r="119" spans="1:12" x14ac:dyDescent="0.2">
      <c r="A119" s="58">
        <v>28</v>
      </c>
      <c r="B119" s="64" t="s">
        <v>177</v>
      </c>
      <c r="C119" s="102">
        <v>2</v>
      </c>
      <c r="D119" s="103"/>
      <c r="E119" s="104"/>
      <c r="L119" s="56" t="e">
        <v>#N/A</v>
      </c>
    </row>
    <row r="120" spans="1:12" x14ac:dyDescent="0.2">
      <c r="A120" s="58">
        <v>29</v>
      </c>
      <c r="B120" s="64" t="s">
        <v>178</v>
      </c>
      <c r="C120" s="102">
        <v>2</v>
      </c>
      <c r="D120" s="103"/>
      <c r="E120" s="104"/>
      <c r="L120" s="56" t="e">
        <v>#N/A</v>
      </c>
    </row>
    <row r="121" spans="1:12" x14ac:dyDescent="0.2">
      <c r="A121" s="58">
        <v>30</v>
      </c>
      <c r="B121" s="64" t="s">
        <v>179</v>
      </c>
      <c r="C121" s="102">
        <v>2</v>
      </c>
      <c r="D121" s="103"/>
      <c r="E121" s="104"/>
      <c r="L121" s="56" t="e">
        <v>#N/A</v>
      </c>
    </row>
    <row r="122" spans="1:12" x14ac:dyDescent="0.2">
      <c r="A122" s="58">
        <v>31</v>
      </c>
      <c r="B122" s="64" t="s">
        <v>180</v>
      </c>
      <c r="C122" s="102">
        <v>2</v>
      </c>
      <c r="D122" s="103"/>
      <c r="E122" s="104"/>
      <c r="L122" s="56" t="e">
        <v>#N/A</v>
      </c>
    </row>
    <row r="123" spans="1:12" x14ac:dyDescent="0.2">
      <c r="A123" s="58">
        <v>32</v>
      </c>
      <c r="B123" s="64" t="s">
        <v>181</v>
      </c>
      <c r="C123" s="102">
        <v>2</v>
      </c>
      <c r="D123" s="103"/>
      <c r="E123" s="104"/>
      <c r="L123" s="56" t="e">
        <v>#N/A</v>
      </c>
    </row>
    <row r="124" spans="1:12" x14ac:dyDescent="0.2">
      <c r="A124" s="58">
        <v>33</v>
      </c>
      <c r="B124" s="64" t="s">
        <v>182</v>
      </c>
      <c r="C124" s="102">
        <v>2</v>
      </c>
      <c r="D124" s="103"/>
      <c r="E124" s="104"/>
      <c r="L124" s="56" t="e">
        <v>#N/A</v>
      </c>
    </row>
    <row r="125" spans="1:12" ht="25.5" x14ac:dyDescent="0.2">
      <c r="A125" s="58">
        <v>34</v>
      </c>
      <c r="B125" s="64" t="s">
        <v>96</v>
      </c>
      <c r="C125" s="102">
        <v>2</v>
      </c>
      <c r="D125" s="103"/>
      <c r="E125" s="104"/>
      <c r="L125" s="56" t="e">
        <v>#N/A</v>
      </c>
    </row>
    <row r="126" spans="1:12" x14ac:dyDescent="0.2">
      <c r="A126" s="58">
        <v>35</v>
      </c>
      <c r="B126" s="64" t="s">
        <v>183</v>
      </c>
      <c r="C126" s="102">
        <v>2</v>
      </c>
      <c r="D126" s="103"/>
      <c r="E126" s="104"/>
      <c r="L126" s="56" t="e">
        <v>#N/A</v>
      </c>
    </row>
    <row r="127" spans="1:12" x14ac:dyDescent="0.2">
      <c r="A127" s="58">
        <v>36</v>
      </c>
      <c r="B127" s="64" t="s">
        <v>184</v>
      </c>
      <c r="C127" s="110">
        <v>2</v>
      </c>
      <c r="D127" s="110"/>
      <c r="E127" s="110"/>
      <c r="L127" s="56" t="e">
        <v>#N/A</v>
      </c>
    </row>
    <row r="128" spans="1:12" x14ac:dyDescent="0.2">
      <c r="A128" s="58">
        <v>37</v>
      </c>
      <c r="B128" s="64" t="s">
        <v>185</v>
      </c>
      <c r="C128" s="110">
        <v>2</v>
      </c>
      <c r="D128" s="110"/>
      <c r="E128" s="110"/>
      <c r="L128" s="56" t="e">
        <v>#N/A</v>
      </c>
    </row>
    <row r="129" spans="1:12" x14ac:dyDescent="0.2">
      <c r="A129" s="58">
        <v>38</v>
      </c>
      <c r="B129" s="64" t="s">
        <v>186</v>
      </c>
      <c r="C129" s="110">
        <v>2</v>
      </c>
      <c r="D129" s="110"/>
      <c r="E129" s="110"/>
      <c r="L129" s="56" t="e">
        <v>#N/A</v>
      </c>
    </row>
    <row r="130" spans="1:12" x14ac:dyDescent="0.2">
      <c r="A130" s="58">
        <v>39</v>
      </c>
      <c r="B130" s="64" t="s">
        <v>187</v>
      </c>
      <c r="C130" s="110">
        <v>2</v>
      </c>
      <c r="D130" s="110"/>
      <c r="E130" s="110"/>
      <c r="L130" s="56" t="e">
        <v>#N/A</v>
      </c>
    </row>
    <row r="131" spans="1:12" ht="25.5" x14ac:dyDescent="0.2">
      <c r="A131" s="58">
        <v>40</v>
      </c>
      <c r="B131" s="64" t="s">
        <v>188</v>
      </c>
      <c r="C131" s="110">
        <v>2</v>
      </c>
      <c r="D131" s="110"/>
      <c r="E131" s="110"/>
      <c r="L131" s="56" t="e">
        <v>#N/A</v>
      </c>
    </row>
    <row r="132" spans="1:12" ht="25.5" x14ac:dyDescent="0.2">
      <c r="A132" s="58">
        <v>41</v>
      </c>
      <c r="B132" s="64" t="s">
        <v>141</v>
      </c>
      <c r="C132" s="110">
        <v>2</v>
      </c>
      <c r="D132" s="110"/>
      <c r="E132" s="110"/>
      <c r="L132" s="56" t="e">
        <v>#N/A</v>
      </c>
    </row>
    <row r="133" spans="1:12" x14ac:dyDescent="0.2">
      <c r="A133" s="58">
        <v>42</v>
      </c>
      <c r="B133" s="64" t="s">
        <v>189</v>
      </c>
      <c r="C133" s="110">
        <v>2</v>
      </c>
      <c r="D133" s="110"/>
      <c r="E133" s="110"/>
      <c r="L133" s="56" t="e">
        <v>#N/A</v>
      </c>
    </row>
    <row r="134" spans="1:12" x14ac:dyDescent="0.2">
      <c r="A134" s="58">
        <v>43</v>
      </c>
      <c r="B134" s="64" t="s">
        <v>190</v>
      </c>
      <c r="C134" s="110">
        <v>2</v>
      </c>
      <c r="D134" s="110"/>
      <c r="E134" s="110"/>
      <c r="L134" s="56" t="e">
        <v>#N/A</v>
      </c>
    </row>
    <row r="135" spans="1:12" ht="36" customHeight="1" x14ac:dyDescent="0.2">
      <c r="A135" s="58">
        <v>44</v>
      </c>
      <c r="B135" s="67" t="s">
        <v>191</v>
      </c>
      <c r="C135" s="110">
        <v>2</v>
      </c>
      <c r="D135" s="110"/>
      <c r="E135" s="110"/>
      <c r="L135" s="56" t="e">
        <v>#N/A</v>
      </c>
    </row>
    <row r="136" spans="1:12" x14ac:dyDescent="0.2">
      <c r="A136" s="58">
        <v>45</v>
      </c>
      <c r="B136" s="67" t="s">
        <v>192</v>
      </c>
      <c r="C136" s="110">
        <v>2</v>
      </c>
      <c r="D136" s="110"/>
      <c r="E136" s="110"/>
      <c r="L136" s="56" t="e">
        <v>#N/A</v>
      </c>
    </row>
    <row r="137" spans="1:12" x14ac:dyDescent="0.2">
      <c r="A137" s="58">
        <v>46</v>
      </c>
      <c r="B137" s="67" t="s">
        <v>193</v>
      </c>
      <c r="C137" s="110">
        <v>2</v>
      </c>
      <c r="D137" s="110"/>
      <c r="E137" s="110"/>
      <c r="L137" s="56" t="e">
        <v>#N/A</v>
      </c>
    </row>
    <row r="138" spans="1:12" ht="38.25" x14ac:dyDescent="0.2">
      <c r="A138" s="58">
        <v>47</v>
      </c>
      <c r="B138" s="67" t="s">
        <v>144</v>
      </c>
      <c r="C138" s="110">
        <v>2</v>
      </c>
      <c r="D138" s="110"/>
      <c r="E138" s="110"/>
      <c r="L138" s="56" t="e">
        <v>#N/A</v>
      </c>
    </row>
    <row r="139" spans="1:12" x14ac:dyDescent="0.2">
      <c r="A139" s="58">
        <v>48</v>
      </c>
      <c r="B139" s="67" t="s">
        <v>194</v>
      </c>
      <c r="C139" s="110">
        <v>2</v>
      </c>
      <c r="D139" s="110"/>
      <c r="E139" s="110"/>
      <c r="L139" s="56" t="e">
        <v>#N/A</v>
      </c>
    </row>
    <row r="140" spans="1:12" x14ac:dyDescent="0.2">
      <c r="A140" s="58">
        <v>49</v>
      </c>
      <c r="B140" s="67" t="s">
        <v>195</v>
      </c>
      <c r="C140" s="110">
        <v>2</v>
      </c>
      <c r="D140" s="110"/>
      <c r="E140" s="110"/>
      <c r="L140" s="56" t="e">
        <v>#N/A</v>
      </c>
    </row>
    <row r="141" spans="1:12" x14ac:dyDescent="0.2">
      <c r="A141" s="58">
        <v>50</v>
      </c>
      <c r="B141" s="67" t="s">
        <v>196</v>
      </c>
      <c r="C141" s="110">
        <v>2</v>
      </c>
      <c r="D141" s="110"/>
      <c r="E141" s="110"/>
      <c r="L141" s="56" t="e">
        <v>#N/A</v>
      </c>
    </row>
    <row r="142" spans="1:12" x14ac:dyDescent="0.2">
      <c r="A142" s="58">
        <v>51</v>
      </c>
      <c r="B142" s="67" t="s">
        <v>110</v>
      </c>
      <c r="C142" s="110">
        <v>2</v>
      </c>
      <c r="D142" s="110"/>
      <c r="E142" s="110"/>
      <c r="L142" s="56" t="e">
        <v>#N/A</v>
      </c>
    </row>
    <row r="143" spans="1:12" ht="25.5" x14ac:dyDescent="0.2">
      <c r="A143" s="58">
        <v>52</v>
      </c>
      <c r="B143" s="67" t="s">
        <v>197</v>
      </c>
      <c r="C143" s="110">
        <v>2</v>
      </c>
      <c r="D143" s="110"/>
      <c r="E143" s="110"/>
      <c r="L143" s="56" t="e">
        <v>#N/A</v>
      </c>
    </row>
    <row r="144" spans="1:12" x14ac:dyDescent="0.2">
      <c r="A144" s="58">
        <v>53</v>
      </c>
      <c r="B144" s="67" t="s">
        <v>198</v>
      </c>
      <c r="C144" s="110">
        <v>2</v>
      </c>
      <c r="D144" s="110"/>
      <c r="E144" s="110"/>
      <c r="L144" s="56" t="e">
        <v>#N/A</v>
      </c>
    </row>
    <row r="145" spans="1:12" x14ac:dyDescent="0.2">
      <c r="A145" s="58">
        <v>54</v>
      </c>
      <c r="B145" s="67" t="s">
        <v>199</v>
      </c>
      <c r="C145" s="102">
        <v>2</v>
      </c>
      <c r="D145" s="103"/>
      <c r="E145" s="104"/>
      <c r="L145" s="56" t="e">
        <v>#N/A</v>
      </c>
    </row>
  </sheetData>
  <autoFilter ref="A10:P10">
    <sortState ref="A11:P87">
      <sortCondition ref="D10"/>
    </sortState>
  </autoFilter>
  <mergeCells count="63">
    <mergeCell ref="C142:E142"/>
    <mergeCell ref="C143:E143"/>
    <mergeCell ref="C144:E144"/>
    <mergeCell ref="C145:E145"/>
    <mergeCell ref="C136:E136"/>
    <mergeCell ref="C137:E137"/>
    <mergeCell ref="C138:E138"/>
    <mergeCell ref="C139:E139"/>
    <mergeCell ref="C140:E140"/>
    <mergeCell ref="C141:E141"/>
    <mergeCell ref="C135:E135"/>
    <mergeCell ref="C124:E124"/>
    <mergeCell ref="C125:E125"/>
    <mergeCell ref="C126:E126"/>
    <mergeCell ref="C127:E127"/>
    <mergeCell ref="C128:E128"/>
    <mergeCell ref="C129:E129"/>
    <mergeCell ref="C130:E130"/>
    <mergeCell ref="C131:E131"/>
    <mergeCell ref="C132:E132"/>
    <mergeCell ref="C133:E133"/>
    <mergeCell ref="C134:E134"/>
    <mergeCell ref="C123:E123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11:E111"/>
    <mergeCell ref="C100:E100"/>
    <mergeCell ref="C101:E101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99:E99"/>
    <mergeCell ref="A7:C7"/>
    <mergeCell ref="A8:C8"/>
    <mergeCell ref="C91:E91"/>
    <mergeCell ref="C92:E92"/>
    <mergeCell ref="C93:E93"/>
    <mergeCell ref="C94:E94"/>
    <mergeCell ref="C95:E95"/>
    <mergeCell ref="C96:E96"/>
    <mergeCell ref="C97:E97"/>
    <mergeCell ref="C98:E98"/>
    <mergeCell ref="C6:E6"/>
    <mergeCell ref="B1:E1"/>
    <mergeCell ref="B2:E2"/>
    <mergeCell ref="B3:E3"/>
    <mergeCell ref="B4:E4"/>
    <mergeCell ref="B5:E5"/>
  </mergeCells>
  <pageMargins left="0.70866141732283472" right="0.70866141732283472" top="0.74803149606299213" bottom="0.74803149606299213" header="0.31496062992125984" footer="0.31496062992125984"/>
  <pageSetup paperSize="9" scale="72" fitToHeight="1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workbookViewId="0">
      <pane xSplit="2" ySplit="11" topLeftCell="C12" activePane="bottomRight" state="frozen"/>
      <selection activeCell="B22" sqref="B22"/>
      <selection pane="topRight" activeCell="B22" sqref="B22"/>
      <selection pane="bottomLeft" activeCell="B22" sqref="B22"/>
      <selection pane="bottomRight" activeCell="C12" sqref="A11:E88"/>
    </sheetView>
  </sheetViews>
  <sheetFormatPr defaultColWidth="9.140625" defaultRowHeight="15" x14ac:dyDescent="0.25"/>
  <cols>
    <col min="1" max="1" width="6.85546875" style="17" customWidth="1"/>
    <col min="2" max="2" width="84.42578125" style="17" customWidth="1"/>
    <col min="3" max="3" width="24.85546875" style="19" customWidth="1"/>
    <col min="4" max="4" width="14.7109375" style="17" hidden="1" customWidth="1"/>
    <col min="5" max="5" width="12.7109375" style="17" hidden="1" customWidth="1"/>
    <col min="6" max="6" width="9.140625" style="19"/>
    <col min="7" max="16384" width="9.140625" style="17"/>
  </cols>
  <sheetData>
    <row r="1" spans="1:6" x14ac:dyDescent="0.25">
      <c r="C1" s="18" t="s">
        <v>21</v>
      </c>
    </row>
    <row r="2" spans="1:6" ht="36" customHeight="1" x14ac:dyDescent="0.25">
      <c r="C2" s="54" t="s">
        <v>146</v>
      </c>
    </row>
    <row r="4" spans="1:6" s="20" customFormat="1" x14ac:dyDescent="0.25">
      <c r="B4" s="21"/>
      <c r="C4" s="22"/>
      <c r="D4" s="21"/>
      <c r="E4" s="21"/>
    </row>
    <row r="5" spans="1:6" s="23" customFormat="1" x14ac:dyDescent="0.25">
      <c r="A5" s="17"/>
      <c r="B5" s="17"/>
      <c r="C5" s="6" t="s">
        <v>22</v>
      </c>
      <c r="F5" s="24"/>
    </row>
    <row r="6" spans="1:6" s="23" customFormat="1" ht="30" x14ac:dyDescent="0.25">
      <c r="A6" s="17"/>
      <c r="B6" s="17"/>
      <c r="C6" s="6" t="s">
        <v>1</v>
      </c>
      <c r="F6" s="24"/>
    </row>
    <row r="7" spans="1:6" s="23" customFormat="1" x14ac:dyDescent="0.25">
      <c r="A7" s="17"/>
      <c r="B7" s="17"/>
      <c r="C7" s="25"/>
      <c r="F7" s="24"/>
    </row>
    <row r="8" spans="1:6" s="23" customFormat="1" ht="15" customHeight="1" x14ac:dyDescent="0.25">
      <c r="A8" s="17"/>
      <c r="B8" s="111" t="s">
        <v>23</v>
      </c>
      <c r="C8" s="112"/>
      <c r="F8" s="24"/>
    </row>
    <row r="9" spans="1:6" s="23" customFormat="1" x14ac:dyDescent="0.25">
      <c r="A9" s="17"/>
      <c r="B9" s="113"/>
      <c r="C9" s="114"/>
      <c r="F9" s="24"/>
    </row>
    <row r="10" spans="1:6" s="23" customFormat="1" x14ac:dyDescent="0.25">
      <c r="A10" s="17"/>
      <c r="B10" s="17"/>
      <c r="C10" s="19"/>
      <c r="F10" s="24"/>
    </row>
    <row r="11" spans="1:6" s="23" customFormat="1" x14ac:dyDescent="0.25">
      <c r="A11" s="118" t="s">
        <v>24</v>
      </c>
      <c r="B11" s="118" t="s">
        <v>25</v>
      </c>
      <c r="C11" s="119" t="s">
        <v>26</v>
      </c>
      <c r="D11" s="120"/>
      <c r="E11" s="120"/>
      <c r="F11" s="24"/>
    </row>
    <row r="12" spans="1:6" s="23" customFormat="1" ht="30" x14ac:dyDescent="0.25">
      <c r="A12" s="118">
        <v>1</v>
      </c>
      <c r="B12" s="26" t="s">
        <v>27</v>
      </c>
      <c r="C12" s="119" t="s">
        <v>28</v>
      </c>
      <c r="D12" s="121" t="s">
        <v>28</v>
      </c>
      <c r="E12" s="120" t="b">
        <f>C12=D12</f>
        <v>1</v>
      </c>
      <c r="F12" s="24"/>
    </row>
    <row r="13" spans="1:6" s="23" customFormat="1" ht="30" x14ac:dyDescent="0.25">
      <c r="A13" s="118">
        <v>2</v>
      </c>
      <c r="B13" s="26" t="s">
        <v>29</v>
      </c>
      <c r="C13" s="119" t="s">
        <v>28</v>
      </c>
      <c r="D13" s="121" t="s">
        <v>30</v>
      </c>
      <c r="E13" s="120" t="b">
        <f t="shared" ref="E13:E76" si="0">C13=D13</f>
        <v>0</v>
      </c>
      <c r="F13" s="24"/>
    </row>
    <row r="14" spans="1:6" s="23" customFormat="1" ht="30" x14ac:dyDescent="0.25">
      <c r="A14" s="118">
        <v>3</v>
      </c>
      <c r="B14" s="26" t="s">
        <v>31</v>
      </c>
      <c r="C14" s="119" t="s">
        <v>32</v>
      </c>
      <c r="D14" s="121" t="s">
        <v>32</v>
      </c>
      <c r="E14" s="120" t="b">
        <f t="shared" si="0"/>
        <v>1</v>
      </c>
      <c r="F14" s="24"/>
    </row>
    <row r="15" spans="1:6" s="23" customFormat="1" ht="30" x14ac:dyDescent="0.25">
      <c r="A15" s="118">
        <v>4</v>
      </c>
      <c r="B15" s="26" t="s">
        <v>33</v>
      </c>
      <c r="C15" s="119" t="s">
        <v>34</v>
      </c>
      <c r="D15" s="121" t="s">
        <v>34</v>
      </c>
      <c r="E15" s="120" t="b">
        <f t="shared" si="0"/>
        <v>1</v>
      </c>
      <c r="F15" s="24"/>
    </row>
    <row r="16" spans="1:6" s="23" customFormat="1" ht="30" x14ac:dyDescent="0.25">
      <c r="A16" s="118">
        <v>5</v>
      </c>
      <c r="B16" s="26" t="s">
        <v>36</v>
      </c>
      <c r="C16" s="119" t="s">
        <v>30</v>
      </c>
      <c r="D16" s="121" t="s">
        <v>30</v>
      </c>
      <c r="E16" s="120" t="b">
        <f t="shared" si="0"/>
        <v>1</v>
      </c>
      <c r="F16" s="24"/>
    </row>
    <row r="17" spans="1:6" s="23" customFormat="1" ht="30" x14ac:dyDescent="0.25">
      <c r="A17" s="118">
        <v>6</v>
      </c>
      <c r="B17" s="26" t="s">
        <v>37</v>
      </c>
      <c r="C17" s="119" t="s">
        <v>28</v>
      </c>
      <c r="D17" s="121" t="s">
        <v>28</v>
      </c>
      <c r="E17" s="120" t="b">
        <f t="shared" si="0"/>
        <v>1</v>
      </c>
      <c r="F17" s="24"/>
    </row>
    <row r="18" spans="1:6" s="23" customFormat="1" ht="30" x14ac:dyDescent="0.25">
      <c r="A18" s="118">
        <v>7</v>
      </c>
      <c r="B18" s="26" t="s">
        <v>38</v>
      </c>
      <c r="C18" s="119" t="s">
        <v>30</v>
      </c>
      <c r="D18" s="121" t="s">
        <v>39</v>
      </c>
      <c r="E18" s="120" t="b">
        <f t="shared" si="0"/>
        <v>0</v>
      </c>
      <c r="F18" s="24"/>
    </row>
    <row r="19" spans="1:6" s="23" customFormat="1" ht="30" x14ac:dyDescent="0.25">
      <c r="A19" s="118">
        <v>8</v>
      </c>
      <c r="B19" s="26" t="s">
        <v>41</v>
      </c>
      <c r="C19" s="119" t="s">
        <v>28</v>
      </c>
      <c r="D19" s="121" t="s">
        <v>35</v>
      </c>
      <c r="E19" s="120" t="b">
        <f t="shared" si="0"/>
        <v>0</v>
      </c>
      <c r="F19" s="24"/>
    </row>
    <row r="20" spans="1:6" s="23" customFormat="1" x14ac:dyDescent="0.25">
      <c r="A20" s="118">
        <v>9</v>
      </c>
      <c r="B20" s="26" t="s">
        <v>42</v>
      </c>
      <c r="C20" s="119" t="s">
        <v>28</v>
      </c>
      <c r="D20" s="121" t="s">
        <v>30</v>
      </c>
      <c r="E20" s="120" t="b">
        <f t="shared" si="0"/>
        <v>0</v>
      </c>
      <c r="F20" s="24"/>
    </row>
    <row r="21" spans="1:6" s="23" customFormat="1" ht="30" x14ac:dyDescent="0.25">
      <c r="A21" s="118">
        <v>10</v>
      </c>
      <c r="B21" s="26" t="s">
        <v>43</v>
      </c>
      <c r="C21" s="119" t="s">
        <v>28</v>
      </c>
      <c r="D21" s="121" t="s">
        <v>35</v>
      </c>
      <c r="E21" s="120" t="b">
        <f t="shared" si="0"/>
        <v>0</v>
      </c>
      <c r="F21" s="24"/>
    </row>
    <row r="22" spans="1:6" s="23" customFormat="1" ht="30" x14ac:dyDescent="0.25">
      <c r="A22" s="118">
        <v>11</v>
      </c>
      <c r="B22" s="26" t="s">
        <v>44</v>
      </c>
      <c r="C22" s="119" t="s">
        <v>28</v>
      </c>
      <c r="D22" s="121" t="s">
        <v>28</v>
      </c>
      <c r="E22" s="120" t="b">
        <f t="shared" si="0"/>
        <v>1</v>
      </c>
      <c r="F22" s="24"/>
    </row>
    <row r="23" spans="1:6" s="23" customFormat="1" ht="30" x14ac:dyDescent="0.25">
      <c r="A23" s="118">
        <v>12</v>
      </c>
      <c r="B23" s="26" t="s">
        <v>45</v>
      </c>
      <c r="C23" s="119" t="s">
        <v>34</v>
      </c>
      <c r="D23" s="121" t="s">
        <v>34</v>
      </c>
      <c r="E23" s="120" t="b">
        <f t="shared" si="0"/>
        <v>1</v>
      </c>
      <c r="F23" s="24"/>
    </row>
    <row r="24" spans="1:6" s="23" customFormat="1" ht="30" x14ac:dyDescent="0.25">
      <c r="A24" s="118">
        <v>13</v>
      </c>
      <c r="B24" s="26" t="s">
        <v>47</v>
      </c>
      <c r="C24" s="119" t="s">
        <v>39</v>
      </c>
      <c r="D24" s="121" t="s">
        <v>39</v>
      </c>
      <c r="E24" s="120" t="b">
        <f t="shared" si="0"/>
        <v>1</v>
      </c>
      <c r="F24" s="24"/>
    </row>
    <row r="25" spans="1:6" s="23" customFormat="1" ht="30" x14ac:dyDescent="0.25">
      <c r="A25" s="118">
        <v>14</v>
      </c>
      <c r="B25" s="26" t="s">
        <v>48</v>
      </c>
      <c r="C25" s="119" t="s">
        <v>39</v>
      </c>
      <c r="D25" s="121" t="s">
        <v>39</v>
      </c>
      <c r="E25" s="120" t="b">
        <f t="shared" si="0"/>
        <v>1</v>
      </c>
      <c r="F25" s="24"/>
    </row>
    <row r="26" spans="1:6" s="23" customFormat="1" ht="30" x14ac:dyDescent="0.25">
      <c r="A26" s="118">
        <v>15</v>
      </c>
      <c r="B26" s="26" t="s">
        <v>49</v>
      </c>
      <c r="C26" s="119" t="s">
        <v>34</v>
      </c>
      <c r="D26" s="121" t="s">
        <v>34</v>
      </c>
      <c r="E26" s="120" t="b">
        <f t="shared" si="0"/>
        <v>1</v>
      </c>
      <c r="F26" s="24"/>
    </row>
    <row r="27" spans="1:6" s="23" customFormat="1" ht="30" x14ac:dyDescent="0.25">
      <c r="A27" s="118">
        <v>16</v>
      </c>
      <c r="B27" s="26" t="s">
        <v>50</v>
      </c>
      <c r="C27" s="119" t="s">
        <v>28</v>
      </c>
      <c r="D27" s="121" t="s">
        <v>35</v>
      </c>
      <c r="E27" s="120" t="b">
        <f t="shared" si="0"/>
        <v>0</v>
      </c>
      <c r="F27" s="24"/>
    </row>
    <row r="28" spans="1:6" s="23" customFormat="1" ht="30" x14ac:dyDescent="0.25">
      <c r="A28" s="118">
        <v>17</v>
      </c>
      <c r="B28" s="26" t="s">
        <v>51</v>
      </c>
      <c r="C28" s="119" t="s">
        <v>52</v>
      </c>
      <c r="D28" s="121" t="s">
        <v>52</v>
      </c>
      <c r="E28" s="120" t="b">
        <f t="shared" si="0"/>
        <v>1</v>
      </c>
      <c r="F28" s="24"/>
    </row>
    <row r="29" spans="1:6" s="23" customFormat="1" ht="30" x14ac:dyDescent="0.25">
      <c r="A29" s="118">
        <v>18</v>
      </c>
      <c r="B29" s="26" t="s">
        <v>53</v>
      </c>
      <c r="C29" s="119" t="s">
        <v>34</v>
      </c>
      <c r="D29" s="121" t="s">
        <v>34</v>
      </c>
      <c r="E29" s="120" t="b">
        <f t="shared" si="0"/>
        <v>1</v>
      </c>
      <c r="F29" s="24"/>
    </row>
    <row r="30" spans="1:6" s="23" customFormat="1" ht="30" x14ac:dyDescent="0.25">
      <c r="A30" s="118">
        <v>19</v>
      </c>
      <c r="B30" s="26" t="s">
        <v>54</v>
      </c>
      <c r="C30" s="119" t="s">
        <v>30</v>
      </c>
      <c r="D30" s="121" t="s">
        <v>30</v>
      </c>
      <c r="E30" s="120" t="b">
        <f t="shared" si="0"/>
        <v>1</v>
      </c>
      <c r="F30" s="24"/>
    </row>
    <row r="31" spans="1:6" s="23" customFormat="1" ht="30" x14ac:dyDescent="0.25">
      <c r="A31" s="118">
        <v>20</v>
      </c>
      <c r="B31" s="26" t="s">
        <v>55</v>
      </c>
      <c r="C31" s="119" t="s">
        <v>34</v>
      </c>
      <c r="D31" s="121" t="s">
        <v>34</v>
      </c>
      <c r="E31" s="120" t="b">
        <f t="shared" si="0"/>
        <v>1</v>
      </c>
      <c r="F31" s="24"/>
    </row>
    <row r="32" spans="1:6" s="23" customFormat="1" ht="30" x14ac:dyDescent="0.25">
      <c r="A32" s="118">
        <v>21</v>
      </c>
      <c r="B32" s="26" t="s">
        <v>56</v>
      </c>
      <c r="C32" s="119" t="s">
        <v>40</v>
      </c>
      <c r="D32" s="121" t="s">
        <v>40</v>
      </c>
      <c r="E32" s="120" t="b">
        <f t="shared" si="0"/>
        <v>1</v>
      </c>
      <c r="F32" s="24"/>
    </row>
    <row r="33" spans="1:6" s="23" customFormat="1" ht="30" x14ac:dyDescent="0.25">
      <c r="A33" s="118">
        <v>22</v>
      </c>
      <c r="B33" s="26" t="s">
        <v>57</v>
      </c>
      <c r="C33" s="119" t="s">
        <v>30</v>
      </c>
      <c r="D33" s="121" t="s">
        <v>30</v>
      </c>
      <c r="E33" s="120" t="b">
        <f t="shared" si="0"/>
        <v>1</v>
      </c>
      <c r="F33" s="24"/>
    </row>
    <row r="34" spans="1:6" s="23" customFormat="1" ht="30" x14ac:dyDescent="0.25">
      <c r="A34" s="118">
        <v>23</v>
      </c>
      <c r="B34" s="26" t="s">
        <v>58</v>
      </c>
      <c r="C34" s="119" t="s">
        <v>64</v>
      </c>
      <c r="D34" s="121" t="s">
        <v>59</v>
      </c>
      <c r="E34" s="120" t="b">
        <f t="shared" si="0"/>
        <v>0</v>
      </c>
      <c r="F34" s="24"/>
    </row>
    <row r="35" spans="1:6" s="23" customFormat="1" ht="30" x14ac:dyDescent="0.25">
      <c r="A35" s="118">
        <v>24</v>
      </c>
      <c r="B35" s="26" t="s">
        <v>60</v>
      </c>
      <c r="C35" s="119" t="s">
        <v>40</v>
      </c>
      <c r="D35" s="121" t="s">
        <v>39</v>
      </c>
      <c r="E35" s="120" t="b">
        <f t="shared" si="0"/>
        <v>0</v>
      </c>
      <c r="F35" s="24"/>
    </row>
    <row r="36" spans="1:6" s="23" customFormat="1" ht="30" x14ac:dyDescent="0.25">
      <c r="A36" s="118">
        <v>25</v>
      </c>
      <c r="B36" s="26" t="s">
        <v>61</v>
      </c>
      <c r="C36" s="119" t="s">
        <v>39</v>
      </c>
      <c r="D36" s="121" t="s">
        <v>30</v>
      </c>
      <c r="E36" s="120" t="b">
        <f t="shared" si="0"/>
        <v>0</v>
      </c>
      <c r="F36" s="24"/>
    </row>
    <row r="37" spans="1:6" s="23" customFormat="1" ht="30" x14ac:dyDescent="0.25">
      <c r="A37" s="118">
        <v>26</v>
      </c>
      <c r="B37" s="26" t="s">
        <v>62</v>
      </c>
      <c r="C37" s="119" t="s">
        <v>35</v>
      </c>
      <c r="D37" s="121" t="s">
        <v>35</v>
      </c>
      <c r="E37" s="120" t="b">
        <f t="shared" si="0"/>
        <v>1</v>
      </c>
      <c r="F37" s="24"/>
    </row>
    <row r="38" spans="1:6" s="23" customFormat="1" ht="30" x14ac:dyDescent="0.25">
      <c r="A38" s="118">
        <v>27</v>
      </c>
      <c r="B38" s="26" t="s">
        <v>63</v>
      </c>
      <c r="C38" s="119" t="s">
        <v>64</v>
      </c>
      <c r="D38" s="121" t="s">
        <v>64</v>
      </c>
      <c r="E38" s="120" t="b">
        <f t="shared" si="0"/>
        <v>1</v>
      </c>
      <c r="F38" s="24"/>
    </row>
    <row r="39" spans="1:6" s="23" customFormat="1" ht="30" x14ac:dyDescent="0.25">
      <c r="A39" s="118">
        <v>28</v>
      </c>
      <c r="B39" s="26" t="s">
        <v>65</v>
      </c>
      <c r="C39" s="119" t="s">
        <v>32</v>
      </c>
      <c r="D39" s="121" t="s">
        <v>32</v>
      </c>
      <c r="E39" s="120" t="b">
        <f t="shared" si="0"/>
        <v>1</v>
      </c>
      <c r="F39" s="24"/>
    </row>
    <row r="40" spans="1:6" s="23" customFormat="1" ht="30" x14ac:dyDescent="0.25">
      <c r="A40" s="118">
        <v>29</v>
      </c>
      <c r="B40" s="26" t="s">
        <v>66</v>
      </c>
      <c r="C40" s="119" t="s">
        <v>35</v>
      </c>
      <c r="D40" s="121" t="s">
        <v>35</v>
      </c>
      <c r="E40" s="120" t="b">
        <f t="shared" si="0"/>
        <v>1</v>
      </c>
      <c r="F40" s="24"/>
    </row>
    <row r="41" spans="1:6" s="23" customFormat="1" ht="30" x14ac:dyDescent="0.25">
      <c r="A41" s="118">
        <v>30</v>
      </c>
      <c r="B41" s="26" t="s">
        <v>67</v>
      </c>
      <c r="C41" s="119" t="s">
        <v>34</v>
      </c>
      <c r="D41" s="121" t="s">
        <v>34</v>
      </c>
      <c r="E41" s="120" t="b">
        <f t="shared" si="0"/>
        <v>1</v>
      </c>
      <c r="F41" s="24"/>
    </row>
    <row r="42" spans="1:6" s="23" customFormat="1" ht="30" x14ac:dyDescent="0.25">
      <c r="A42" s="118">
        <v>31</v>
      </c>
      <c r="B42" s="27" t="s">
        <v>68</v>
      </c>
      <c r="C42" s="119" t="s">
        <v>34</v>
      </c>
      <c r="D42" s="121" t="s">
        <v>34</v>
      </c>
      <c r="E42" s="120" t="b">
        <f t="shared" si="0"/>
        <v>1</v>
      </c>
      <c r="F42" s="24"/>
    </row>
    <row r="43" spans="1:6" s="23" customFormat="1" ht="30" x14ac:dyDescent="0.25">
      <c r="A43" s="118">
        <v>32</v>
      </c>
      <c r="B43" s="26" t="s">
        <v>69</v>
      </c>
      <c r="C43" s="119" t="s">
        <v>34</v>
      </c>
      <c r="D43" s="121" t="s">
        <v>34</v>
      </c>
      <c r="E43" s="120" t="b">
        <f t="shared" si="0"/>
        <v>1</v>
      </c>
      <c r="F43" s="24"/>
    </row>
    <row r="44" spans="1:6" s="23" customFormat="1" x14ac:dyDescent="0.25">
      <c r="A44" s="118">
        <v>33</v>
      </c>
      <c r="B44" s="26" t="s">
        <v>70</v>
      </c>
      <c r="C44" s="119" t="s">
        <v>59</v>
      </c>
      <c r="D44" s="121" t="s">
        <v>59</v>
      </c>
      <c r="E44" s="120" t="b">
        <f t="shared" si="0"/>
        <v>1</v>
      </c>
      <c r="F44" s="24"/>
    </row>
    <row r="45" spans="1:6" s="23" customFormat="1" ht="30" x14ac:dyDescent="0.25">
      <c r="A45" s="118">
        <v>34</v>
      </c>
      <c r="B45" s="26" t="s">
        <v>71</v>
      </c>
      <c r="C45" s="119" t="s">
        <v>34</v>
      </c>
      <c r="D45" s="121" t="s">
        <v>34</v>
      </c>
      <c r="E45" s="120" t="b">
        <f t="shared" si="0"/>
        <v>1</v>
      </c>
      <c r="F45" s="24"/>
    </row>
    <row r="46" spans="1:6" s="23" customFormat="1" ht="30" x14ac:dyDescent="0.25">
      <c r="A46" s="118">
        <v>35</v>
      </c>
      <c r="B46" s="26" t="s">
        <v>72</v>
      </c>
      <c r="C46" s="119" t="s">
        <v>34</v>
      </c>
      <c r="D46" s="121" t="s">
        <v>34</v>
      </c>
      <c r="E46" s="120" t="b">
        <f t="shared" si="0"/>
        <v>1</v>
      </c>
      <c r="F46" s="24"/>
    </row>
    <row r="47" spans="1:6" s="23" customFormat="1" ht="30" x14ac:dyDescent="0.25">
      <c r="A47" s="118">
        <v>36</v>
      </c>
      <c r="B47" s="26" t="s">
        <v>73</v>
      </c>
      <c r="C47" s="119" t="s">
        <v>59</v>
      </c>
      <c r="D47" s="121" t="s">
        <v>59</v>
      </c>
      <c r="E47" s="120" t="b">
        <f t="shared" si="0"/>
        <v>1</v>
      </c>
      <c r="F47" s="24"/>
    </row>
    <row r="48" spans="1:6" s="23" customFormat="1" ht="30" x14ac:dyDescent="0.25">
      <c r="A48" s="118">
        <v>37</v>
      </c>
      <c r="B48" s="26" t="s">
        <v>74</v>
      </c>
      <c r="C48" s="119" t="s">
        <v>64</v>
      </c>
      <c r="D48" s="121" t="s">
        <v>64</v>
      </c>
      <c r="E48" s="120" t="b">
        <f t="shared" si="0"/>
        <v>1</v>
      </c>
      <c r="F48" s="24"/>
    </row>
    <row r="49" spans="1:6" s="23" customFormat="1" ht="30" x14ac:dyDescent="0.25">
      <c r="A49" s="118">
        <v>38</v>
      </c>
      <c r="B49" s="26" t="s">
        <v>75</v>
      </c>
      <c r="C49" s="119" t="s">
        <v>52</v>
      </c>
      <c r="D49" s="121" t="s">
        <v>52</v>
      </c>
      <c r="E49" s="120" t="b">
        <f t="shared" si="0"/>
        <v>1</v>
      </c>
      <c r="F49" s="24"/>
    </row>
    <row r="50" spans="1:6" s="23" customFormat="1" ht="30" x14ac:dyDescent="0.25">
      <c r="A50" s="118">
        <v>39</v>
      </c>
      <c r="B50" s="26" t="s">
        <v>76</v>
      </c>
      <c r="C50" s="119" t="s">
        <v>103</v>
      </c>
      <c r="D50" s="121" t="s">
        <v>77</v>
      </c>
      <c r="E50" s="120" t="b">
        <f t="shared" si="0"/>
        <v>0</v>
      </c>
      <c r="F50" s="24"/>
    </row>
    <row r="51" spans="1:6" s="23" customFormat="1" ht="30" x14ac:dyDescent="0.25">
      <c r="A51" s="118">
        <v>40</v>
      </c>
      <c r="B51" s="26" t="s">
        <v>78</v>
      </c>
      <c r="C51" s="119" t="s">
        <v>34</v>
      </c>
      <c r="D51" s="121" t="s">
        <v>34</v>
      </c>
      <c r="E51" s="120" t="b">
        <f t="shared" si="0"/>
        <v>1</v>
      </c>
      <c r="F51" s="24"/>
    </row>
    <row r="52" spans="1:6" s="23" customFormat="1" ht="30" x14ac:dyDescent="0.25">
      <c r="A52" s="118">
        <v>41</v>
      </c>
      <c r="B52" s="26" t="s">
        <v>79</v>
      </c>
      <c r="C52" s="119" t="s">
        <v>46</v>
      </c>
      <c r="D52" s="121" t="s">
        <v>46</v>
      </c>
      <c r="E52" s="120" t="b">
        <f t="shared" si="0"/>
        <v>1</v>
      </c>
      <c r="F52" s="24"/>
    </row>
    <row r="53" spans="1:6" s="23" customFormat="1" ht="30" x14ac:dyDescent="0.25">
      <c r="A53" s="118">
        <v>42</v>
      </c>
      <c r="B53" s="26" t="s">
        <v>80</v>
      </c>
      <c r="C53" s="119" t="s">
        <v>34</v>
      </c>
      <c r="D53" s="121" t="s">
        <v>34</v>
      </c>
      <c r="E53" s="120" t="b">
        <f t="shared" si="0"/>
        <v>1</v>
      </c>
      <c r="F53" s="24"/>
    </row>
    <row r="54" spans="1:6" s="23" customFormat="1" ht="30" x14ac:dyDescent="0.25">
      <c r="A54" s="118">
        <v>43</v>
      </c>
      <c r="B54" s="26" t="s">
        <v>81</v>
      </c>
      <c r="C54" s="119" t="s">
        <v>34</v>
      </c>
      <c r="D54" s="121" t="s">
        <v>34</v>
      </c>
      <c r="E54" s="120" t="b">
        <f t="shared" si="0"/>
        <v>1</v>
      </c>
      <c r="F54" s="24"/>
    </row>
    <row r="55" spans="1:6" s="23" customFormat="1" ht="30" x14ac:dyDescent="0.25">
      <c r="A55" s="118">
        <v>44</v>
      </c>
      <c r="B55" s="26" t="s">
        <v>82</v>
      </c>
      <c r="C55" s="119" t="s">
        <v>59</v>
      </c>
      <c r="D55" s="121" t="s">
        <v>64</v>
      </c>
      <c r="E55" s="120" t="b">
        <f t="shared" si="0"/>
        <v>0</v>
      </c>
      <c r="F55" s="24"/>
    </row>
    <row r="56" spans="1:6" s="23" customFormat="1" ht="30" x14ac:dyDescent="0.25">
      <c r="A56" s="118">
        <v>45</v>
      </c>
      <c r="B56" s="26" t="s">
        <v>83</v>
      </c>
      <c r="C56" s="119" t="s">
        <v>64</v>
      </c>
      <c r="D56" s="121" t="s">
        <v>59</v>
      </c>
      <c r="E56" s="120" t="b">
        <f t="shared" si="0"/>
        <v>0</v>
      </c>
      <c r="F56" s="24"/>
    </row>
    <row r="57" spans="1:6" s="23" customFormat="1" ht="30" x14ac:dyDescent="0.25">
      <c r="A57" s="118">
        <v>46</v>
      </c>
      <c r="B57" s="26" t="s">
        <v>84</v>
      </c>
      <c r="C57" s="119" t="s">
        <v>64</v>
      </c>
      <c r="D57" s="121" t="s">
        <v>59</v>
      </c>
      <c r="E57" s="120" t="b">
        <f t="shared" si="0"/>
        <v>0</v>
      </c>
      <c r="F57" s="24"/>
    </row>
    <row r="58" spans="1:6" s="23" customFormat="1" ht="30" x14ac:dyDescent="0.25">
      <c r="A58" s="118">
        <v>47</v>
      </c>
      <c r="B58" s="26" t="s">
        <v>85</v>
      </c>
      <c r="C58" s="119" t="s">
        <v>46</v>
      </c>
      <c r="D58" s="121" t="s">
        <v>46</v>
      </c>
      <c r="E58" s="120" t="b">
        <f t="shared" si="0"/>
        <v>1</v>
      </c>
      <c r="F58" s="24"/>
    </row>
    <row r="59" spans="1:6" s="23" customFormat="1" ht="30" x14ac:dyDescent="0.25">
      <c r="A59" s="118">
        <v>48</v>
      </c>
      <c r="B59" s="26" t="s">
        <v>86</v>
      </c>
      <c r="C59" s="119" t="s">
        <v>32</v>
      </c>
      <c r="D59" s="121" t="s">
        <v>32</v>
      </c>
      <c r="E59" s="120" t="b">
        <f t="shared" si="0"/>
        <v>1</v>
      </c>
      <c r="F59" s="24"/>
    </row>
    <row r="60" spans="1:6" s="23" customFormat="1" ht="30" x14ac:dyDescent="0.25">
      <c r="A60" s="118">
        <v>49</v>
      </c>
      <c r="B60" s="26" t="s">
        <v>87</v>
      </c>
      <c r="C60" s="119" t="s">
        <v>77</v>
      </c>
      <c r="D60" s="121" t="s">
        <v>77</v>
      </c>
      <c r="E60" s="120" t="b">
        <f t="shared" si="0"/>
        <v>1</v>
      </c>
      <c r="F60" s="24"/>
    </row>
    <row r="61" spans="1:6" s="23" customFormat="1" ht="30" x14ac:dyDescent="0.25">
      <c r="A61" s="118">
        <v>50</v>
      </c>
      <c r="B61" s="26" t="s">
        <v>88</v>
      </c>
      <c r="C61" s="119" t="s">
        <v>59</v>
      </c>
      <c r="D61" s="121" t="s">
        <v>59</v>
      </c>
      <c r="E61" s="120" t="b">
        <f t="shared" si="0"/>
        <v>1</v>
      </c>
      <c r="F61" s="24"/>
    </row>
    <row r="62" spans="1:6" s="23" customFormat="1" ht="30" x14ac:dyDescent="0.25">
      <c r="A62" s="118">
        <v>51</v>
      </c>
      <c r="B62" s="26" t="s">
        <v>89</v>
      </c>
      <c r="C62" s="119" t="s">
        <v>34</v>
      </c>
      <c r="D62" s="121" t="s">
        <v>34</v>
      </c>
      <c r="E62" s="120" t="b">
        <f t="shared" si="0"/>
        <v>1</v>
      </c>
      <c r="F62" s="24"/>
    </row>
    <row r="63" spans="1:6" s="23" customFormat="1" ht="30" x14ac:dyDescent="0.25">
      <c r="A63" s="118">
        <v>52</v>
      </c>
      <c r="B63" s="26" t="s">
        <v>90</v>
      </c>
      <c r="C63" s="119" t="s">
        <v>64</v>
      </c>
      <c r="D63" s="121" t="s">
        <v>64</v>
      </c>
      <c r="E63" s="120" t="b">
        <f t="shared" si="0"/>
        <v>1</v>
      </c>
      <c r="F63" s="24"/>
    </row>
    <row r="64" spans="1:6" s="23" customFormat="1" ht="30" x14ac:dyDescent="0.25">
      <c r="A64" s="118">
        <v>53</v>
      </c>
      <c r="B64" s="26" t="s">
        <v>91</v>
      </c>
      <c r="C64" s="119" t="s">
        <v>64</v>
      </c>
      <c r="D64" s="121" t="s">
        <v>59</v>
      </c>
      <c r="E64" s="120" t="b">
        <f t="shared" si="0"/>
        <v>0</v>
      </c>
      <c r="F64" s="24"/>
    </row>
    <row r="65" spans="1:6" s="23" customFormat="1" ht="30" x14ac:dyDescent="0.25">
      <c r="A65" s="118">
        <v>54</v>
      </c>
      <c r="B65" s="26" t="s">
        <v>92</v>
      </c>
      <c r="C65" s="119" t="s">
        <v>34</v>
      </c>
      <c r="D65" s="121" t="s">
        <v>34</v>
      </c>
      <c r="E65" s="120" t="b">
        <f t="shared" si="0"/>
        <v>1</v>
      </c>
      <c r="F65" s="24"/>
    </row>
    <row r="66" spans="1:6" s="23" customFormat="1" ht="30" x14ac:dyDescent="0.25">
      <c r="A66" s="118">
        <v>55</v>
      </c>
      <c r="B66" s="26" t="s">
        <v>93</v>
      </c>
      <c r="C66" s="119" t="s">
        <v>52</v>
      </c>
      <c r="D66" s="121" t="s">
        <v>52</v>
      </c>
      <c r="E66" s="120" t="b">
        <f t="shared" si="0"/>
        <v>1</v>
      </c>
      <c r="F66" s="24"/>
    </row>
    <row r="67" spans="1:6" s="23" customFormat="1" ht="30" x14ac:dyDescent="0.25">
      <c r="A67" s="118">
        <v>56</v>
      </c>
      <c r="B67" s="26" t="s">
        <v>94</v>
      </c>
      <c r="C67" s="119" t="s">
        <v>34</v>
      </c>
      <c r="D67" s="121" t="s">
        <v>34</v>
      </c>
      <c r="E67" s="120" t="b">
        <f t="shared" si="0"/>
        <v>1</v>
      </c>
      <c r="F67" s="24"/>
    </row>
    <row r="68" spans="1:6" s="23" customFormat="1" ht="30" x14ac:dyDescent="0.25">
      <c r="A68" s="118">
        <v>57</v>
      </c>
      <c r="B68" s="26" t="s">
        <v>95</v>
      </c>
      <c r="C68" s="119" t="s">
        <v>34</v>
      </c>
      <c r="D68" s="121" t="s">
        <v>34</v>
      </c>
      <c r="E68" s="120" t="b">
        <f t="shared" si="0"/>
        <v>1</v>
      </c>
      <c r="F68" s="24"/>
    </row>
    <row r="69" spans="1:6" s="23" customFormat="1" ht="30" x14ac:dyDescent="0.25">
      <c r="A69" s="118">
        <v>58</v>
      </c>
      <c r="B69" s="26" t="s">
        <v>96</v>
      </c>
      <c r="C69" s="119" t="s">
        <v>32</v>
      </c>
      <c r="D69" s="121" t="s">
        <v>32</v>
      </c>
      <c r="E69" s="120" t="b">
        <f t="shared" si="0"/>
        <v>1</v>
      </c>
      <c r="F69" s="24"/>
    </row>
    <row r="70" spans="1:6" s="23" customFormat="1" ht="30" x14ac:dyDescent="0.25">
      <c r="A70" s="118">
        <v>59</v>
      </c>
      <c r="B70" s="26" t="s">
        <v>97</v>
      </c>
      <c r="C70" s="119" t="s">
        <v>32</v>
      </c>
      <c r="D70" s="121" t="s">
        <v>32</v>
      </c>
      <c r="E70" s="120" t="b">
        <f t="shared" si="0"/>
        <v>1</v>
      </c>
      <c r="F70" s="24"/>
    </row>
    <row r="71" spans="1:6" s="23" customFormat="1" ht="30" x14ac:dyDescent="0.25">
      <c r="A71" s="118">
        <v>60</v>
      </c>
      <c r="B71" s="26" t="s">
        <v>98</v>
      </c>
      <c r="C71" s="119" t="s">
        <v>77</v>
      </c>
      <c r="D71" s="121" t="s">
        <v>77</v>
      </c>
      <c r="E71" s="120" t="b">
        <f t="shared" si="0"/>
        <v>1</v>
      </c>
      <c r="F71" s="24"/>
    </row>
    <row r="72" spans="1:6" s="23" customFormat="1" ht="30" x14ac:dyDescent="0.25">
      <c r="A72" s="118">
        <v>61</v>
      </c>
      <c r="B72" s="26" t="s">
        <v>99</v>
      </c>
      <c r="C72" s="119" t="s">
        <v>32</v>
      </c>
      <c r="D72" s="121" t="s">
        <v>34</v>
      </c>
      <c r="E72" s="120" t="b">
        <f t="shared" si="0"/>
        <v>0</v>
      </c>
      <c r="F72" s="24"/>
    </row>
    <row r="73" spans="1:6" s="23" customFormat="1" ht="30" x14ac:dyDescent="0.25">
      <c r="A73" s="118">
        <v>62</v>
      </c>
      <c r="B73" s="26" t="s">
        <v>100</v>
      </c>
      <c r="C73" s="119" t="s">
        <v>59</v>
      </c>
      <c r="D73" s="121" t="s">
        <v>64</v>
      </c>
      <c r="E73" s="120" t="b">
        <f t="shared" si="0"/>
        <v>0</v>
      </c>
      <c r="F73" s="24"/>
    </row>
    <row r="74" spans="1:6" s="23" customFormat="1" x14ac:dyDescent="0.25">
      <c r="A74" s="118">
        <v>63</v>
      </c>
      <c r="B74" s="26" t="s">
        <v>101</v>
      </c>
      <c r="C74" s="119" t="s">
        <v>52</v>
      </c>
      <c r="D74" s="121" t="s">
        <v>52</v>
      </c>
      <c r="E74" s="120" t="b">
        <f t="shared" si="0"/>
        <v>1</v>
      </c>
      <c r="F74" s="24"/>
    </row>
    <row r="75" spans="1:6" s="23" customFormat="1" ht="30" x14ac:dyDescent="0.25">
      <c r="A75" s="118">
        <v>64</v>
      </c>
      <c r="B75" s="26" t="s">
        <v>102</v>
      </c>
      <c r="C75" s="119" t="s">
        <v>103</v>
      </c>
      <c r="D75" s="121" t="s">
        <v>103</v>
      </c>
      <c r="E75" s="120" t="b">
        <f t="shared" si="0"/>
        <v>1</v>
      </c>
      <c r="F75" s="24"/>
    </row>
    <row r="76" spans="1:6" s="23" customFormat="1" ht="45" x14ac:dyDescent="0.25">
      <c r="A76" s="118">
        <v>65</v>
      </c>
      <c r="B76" s="26" t="s">
        <v>104</v>
      </c>
      <c r="C76" s="119" t="s">
        <v>52</v>
      </c>
      <c r="D76" s="121" t="s">
        <v>52</v>
      </c>
      <c r="E76" s="120" t="b">
        <f t="shared" si="0"/>
        <v>1</v>
      </c>
      <c r="F76" s="24"/>
    </row>
    <row r="77" spans="1:6" s="23" customFormat="1" ht="30" x14ac:dyDescent="0.25">
      <c r="A77" s="118">
        <v>66</v>
      </c>
      <c r="B77" s="26" t="s">
        <v>105</v>
      </c>
      <c r="C77" s="119" t="s">
        <v>77</v>
      </c>
      <c r="D77" s="121" t="s">
        <v>77</v>
      </c>
      <c r="E77" s="120" t="b">
        <f t="shared" ref="E77:E87" si="1">C77=D77</f>
        <v>1</v>
      </c>
      <c r="F77" s="24"/>
    </row>
    <row r="78" spans="1:6" s="23" customFormat="1" ht="30" x14ac:dyDescent="0.25">
      <c r="A78" s="118">
        <v>67</v>
      </c>
      <c r="B78" s="26" t="s">
        <v>106</v>
      </c>
      <c r="C78" s="119" t="s">
        <v>52</v>
      </c>
      <c r="D78" s="121" t="s">
        <v>52</v>
      </c>
      <c r="E78" s="120" t="b">
        <f t="shared" si="1"/>
        <v>1</v>
      </c>
      <c r="F78" s="24"/>
    </row>
    <row r="79" spans="1:6" s="23" customFormat="1" ht="30" x14ac:dyDescent="0.25">
      <c r="A79" s="118">
        <v>68</v>
      </c>
      <c r="B79" s="26" t="s">
        <v>107</v>
      </c>
      <c r="C79" s="119" t="s">
        <v>52</v>
      </c>
      <c r="D79" s="121" t="s">
        <v>52</v>
      </c>
      <c r="E79" s="120" t="b">
        <f t="shared" si="1"/>
        <v>1</v>
      </c>
      <c r="F79" s="24"/>
    </row>
    <row r="80" spans="1:6" s="23" customFormat="1" ht="30" x14ac:dyDescent="0.25">
      <c r="A80" s="118">
        <v>69</v>
      </c>
      <c r="B80" s="26" t="s">
        <v>108</v>
      </c>
      <c r="C80" s="119" t="s">
        <v>103</v>
      </c>
      <c r="D80" s="121" t="s">
        <v>103</v>
      </c>
      <c r="E80" s="120" t="b">
        <f t="shared" si="1"/>
        <v>1</v>
      </c>
      <c r="F80" s="24"/>
    </row>
    <row r="81" spans="1:7" s="23" customFormat="1" ht="30" x14ac:dyDescent="0.25">
      <c r="A81" s="118">
        <v>70</v>
      </c>
      <c r="B81" s="26" t="s">
        <v>109</v>
      </c>
      <c r="C81" s="119" t="s">
        <v>52</v>
      </c>
      <c r="D81" s="121" t="s">
        <v>52</v>
      </c>
      <c r="E81" s="120" t="b">
        <f t="shared" si="1"/>
        <v>1</v>
      </c>
      <c r="F81" s="24"/>
    </row>
    <row r="82" spans="1:7" s="23" customFormat="1" ht="30" x14ac:dyDescent="0.25">
      <c r="A82" s="118">
        <v>71</v>
      </c>
      <c r="B82" s="26" t="s">
        <v>110</v>
      </c>
      <c r="C82" s="119" t="s">
        <v>77</v>
      </c>
      <c r="D82" s="121" t="s">
        <v>77</v>
      </c>
      <c r="E82" s="120" t="b">
        <f t="shared" si="1"/>
        <v>1</v>
      </c>
      <c r="F82" s="24"/>
    </row>
    <row r="83" spans="1:7" s="23" customFormat="1" ht="30" x14ac:dyDescent="0.25">
      <c r="A83" s="118">
        <v>72</v>
      </c>
      <c r="B83" s="26" t="s">
        <v>111</v>
      </c>
      <c r="C83" s="119" t="s">
        <v>77</v>
      </c>
      <c r="D83" s="121" t="s">
        <v>77</v>
      </c>
      <c r="E83" s="120" t="b">
        <f t="shared" si="1"/>
        <v>1</v>
      </c>
      <c r="F83" s="24"/>
    </row>
    <row r="84" spans="1:7" s="23" customFormat="1" ht="45" x14ac:dyDescent="0.25">
      <c r="A84" s="118">
        <v>73</v>
      </c>
      <c r="B84" s="26" t="s">
        <v>112</v>
      </c>
      <c r="C84" s="119" t="s">
        <v>77</v>
      </c>
      <c r="D84" s="121" t="s">
        <v>77</v>
      </c>
      <c r="E84" s="120" t="b">
        <f t="shared" si="1"/>
        <v>1</v>
      </c>
      <c r="F84" s="24"/>
    </row>
    <row r="85" spans="1:7" s="23" customFormat="1" ht="60" x14ac:dyDescent="0.25">
      <c r="A85" s="118">
        <v>74</v>
      </c>
      <c r="B85" s="28" t="s">
        <v>113</v>
      </c>
      <c r="C85" s="119" t="s">
        <v>77</v>
      </c>
      <c r="D85" s="121" t="s">
        <v>77</v>
      </c>
      <c r="E85" s="120" t="b">
        <f t="shared" si="1"/>
        <v>1</v>
      </c>
      <c r="F85" s="24"/>
    </row>
    <row r="86" spans="1:7" s="23" customFormat="1" ht="30" x14ac:dyDescent="0.25">
      <c r="A86" s="118">
        <v>75</v>
      </c>
      <c r="B86" s="26" t="s">
        <v>114</v>
      </c>
      <c r="C86" s="119" t="s">
        <v>52</v>
      </c>
      <c r="D86" s="121" t="s">
        <v>52</v>
      </c>
      <c r="E86" s="120" t="b">
        <f t="shared" si="1"/>
        <v>1</v>
      </c>
      <c r="F86" s="24"/>
    </row>
    <row r="87" spans="1:7" s="24" customFormat="1" x14ac:dyDescent="0.25">
      <c r="A87" s="118">
        <v>76</v>
      </c>
      <c r="B87" s="26" t="s">
        <v>115</v>
      </c>
      <c r="C87" s="119" t="s">
        <v>52</v>
      </c>
      <c r="D87" s="122" t="s">
        <v>52</v>
      </c>
      <c r="E87" s="120" t="b">
        <f t="shared" si="1"/>
        <v>1</v>
      </c>
      <c r="G87" s="23"/>
    </row>
    <row r="88" spans="1:7" s="23" customFormat="1" ht="28.5" customHeight="1" x14ac:dyDescent="0.25">
      <c r="A88" s="123"/>
      <c r="B88" s="124" t="s">
        <v>116</v>
      </c>
      <c r="C88" s="125"/>
      <c r="D88" s="120"/>
      <c r="E88" s="120"/>
      <c r="F88" s="24"/>
    </row>
  </sheetData>
  <autoFilter ref="A11:G88"/>
  <mergeCells count="1">
    <mergeCell ref="B8:C9"/>
  </mergeCells>
  <pageMargins left="1.1023622047244095" right="0.11811023622047245" top="0.55118110236220474" bottom="0.15748031496062992" header="0.31496062992125984" footer="0.31496062992125984"/>
  <pageSetup paperSize="9" scale="6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6"/>
  <sheetViews>
    <sheetView workbookViewId="0">
      <pane xSplit="2" ySplit="9" topLeftCell="C10" activePane="bottomRight" state="frozen"/>
      <selection activeCell="B22" sqref="B22"/>
      <selection pane="topRight" activeCell="B22" sqref="B22"/>
      <selection pane="bottomLeft" activeCell="B22" sqref="B22"/>
      <selection pane="bottomRight" activeCell="D1" sqref="D1:E1048576"/>
    </sheetView>
  </sheetViews>
  <sheetFormatPr defaultColWidth="9.140625" defaultRowHeight="15" x14ac:dyDescent="0.25"/>
  <cols>
    <col min="1" max="1" width="5.28515625" style="51" bestFit="1" customWidth="1"/>
    <col min="2" max="2" width="100.85546875" style="51" customWidth="1"/>
    <col min="3" max="3" width="26.28515625" style="53" customWidth="1"/>
    <col min="4" max="4" width="15.85546875" style="32" hidden="1" customWidth="1"/>
    <col min="5" max="5" width="15.42578125" style="32" hidden="1" customWidth="1"/>
    <col min="6" max="6" width="22.28515625" style="32" customWidth="1"/>
    <col min="7" max="7" width="10" style="32" bestFit="1" customWidth="1"/>
    <col min="8" max="16384" width="9.140625" style="51"/>
  </cols>
  <sheetData>
    <row r="1" spans="1:6" s="17" customFormat="1" x14ac:dyDescent="0.25">
      <c r="C1" s="18" t="s">
        <v>117</v>
      </c>
      <c r="F1" s="19"/>
    </row>
    <row r="2" spans="1:6" s="17" customFormat="1" ht="27" customHeight="1" x14ac:dyDescent="0.25">
      <c r="C2" s="54" t="s">
        <v>146</v>
      </c>
      <c r="F2" s="19"/>
    </row>
    <row r="3" spans="1:6" s="32" customFormat="1" x14ac:dyDescent="0.25">
      <c r="A3" s="30"/>
      <c r="B3" s="30"/>
      <c r="C3" s="31"/>
      <c r="F3" s="33"/>
    </row>
    <row r="4" spans="1:6" s="32" customFormat="1" x14ac:dyDescent="0.25">
      <c r="A4" s="30"/>
      <c r="B4" s="30"/>
      <c r="C4" s="34" t="s">
        <v>118</v>
      </c>
      <c r="F4" s="35"/>
    </row>
    <row r="5" spans="1:6" s="32" customFormat="1" ht="36" customHeight="1" x14ac:dyDescent="0.25">
      <c r="A5" s="30"/>
      <c r="B5" s="30"/>
      <c r="C5" s="6" t="s">
        <v>1</v>
      </c>
      <c r="F5" s="35"/>
    </row>
    <row r="6" spans="1:6" s="32" customFormat="1" ht="12" customHeight="1" x14ac:dyDescent="0.25">
      <c r="A6" s="30"/>
      <c r="B6" s="30"/>
      <c r="C6" s="36"/>
      <c r="F6" s="36"/>
    </row>
    <row r="7" spans="1:6" s="32" customFormat="1" ht="35.25" customHeight="1" x14ac:dyDescent="0.25">
      <c r="A7" s="115" t="s">
        <v>119</v>
      </c>
      <c r="B7" s="115"/>
      <c r="C7" s="115"/>
      <c r="D7" s="37"/>
      <c r="E7" s="37"/>
      <c r="F7" s="37"/>
    </row>
    <row r="8" spans="1:6" s="32" customFormat="1" x14ac:dyDescent="0.25">
      <c r="A8" s="38"/>
      <c r="B8" s="38"/>
      <c r="C8" s="39"/>
    </row>
    <row r="9" spans="1:6" s="32" customFormat="1" ht="30" x14ac:dyDescent="0.25">
      <c r="A9" s="40" t="s">
        <v>24</v>
      </c>
      <c r="B9" s="41" t="s">
        <v>25</v>
      </c>
      <c r="C9" s="42" t="s">
        <v>26</v>
      </c>
      <c r="D9" s="43"/>
      <c r="E9" s="43"/>
      <c r="F9" s="43"/>
    </row>
    <row r="10" spans="1:6" s="32" customFormat="1" x14ac:dyDescent="0.25">
      <c r="A10" s="40">
        <v>1</v>
      </c>
      <c r="B10" s="44" t="s">
        <v>86</v>
      </c>
      <c r="C10" s="47" t="s">
        <v>34</v>
      </c>
      <c r="D10" s="43" t="s">
        <v>34</v>
      </c>
      <c r="E10" s="43" t="b">
        <f>C10=D10</f>
        <v>1</v>
      </c>
      <c r="F10" s="43"/>
    </row>
    <row r="11" spans="1:6" s="32" customFormat="1" ht="30" x14ac:dyDescent="0.25">
      <c r="A11" s="40">
        <v>2</v>
      </c>
      <c r="B11" s="46" t="s">
        <v>98</v>
      </c>
      <c r="C11" s="47" t="s">
        <v>32</v>
      </c>
      <c r="D11" s="43" t="s">
        <v>32</v>
      </c>
      <c r="E11" s="43" t="b">
        <f t="shared" ref="E11:E74" si="0">C11=D11</f>
        <v>1</v>
      </c>
      <c r="F11" s="43"/>
    </row>
    <row r="12" spans="1:6" s="32" customFormat="1" ht="30" x14ac:dyDescent="0.25">
      <c r="A12" s="40">
        <v>3</v>
      </c>
      <c r="B12" s="46" t="s">
        <v>71</v>
      </c>
      <c r="C12" s="47" t="s">
        <v>34</v>
      </c>
      <c r="D12" s="43" t="s">
        <v>34</v>
      </c>
      <c r="E12" s="43" t="b">
        <f t="shared" si="0"/>
        <v>1</v>
      </c>
      <c r="F12" s="43"/>
    </row>
    <row r="13" spans="1:6" s="32" customFormat="1" ht="30" x14ac:dyDescent="0.25">
      <c r="A13" s="40">
        <v>4</v>
      </c>
      <c r="B13" s="46" t="s">
        <v>87</v>
      </c>
      <c r="C13" s="47" t="s">
        <v>34</v>
      </c>
      <c r="D13" s="43" t="s">
        <v>34</v>
      </c>
      <c r="E13" s="43" t="b">
        <f t="shared" si="0"/>
        <v>1</v>
      </c>
      <c r="F13" s="43"/>
    </row>
    <row r="14" spans="1:6" s="32" customFormat="1" ht="30" x14ac:dyDescent="0.25">
      <c r="A14" s="40">
        <v>5</v>
      </c>
      <c r="B14" s="46" t="s">
        <v>75</v>
      </c>
      <c r="C14" s="47" t="s">
        <v>32</v>
      </c>
      <c r="D14" s="43" t="s">
        <v>32</v>
      </c>
      <c r="E14" s="43" t="b">
        <f t="shared" si="0"/>
        <v>1</v>
      </c>
      <c r="F14" s="43"/>
    </row>
    <row r="15" spans="1:6" s="32" customFormat="1" x14ac:dyDescent="0.25">
      <c r="A15" s="40">
        <v>6</v>
      </c>
      <c r="B15" s="46" t="s">
        <v>120</v>
      </c>
      <c r="C15" s="47">
        <v>3</v>
      </c>
      <c r="D15" s="43">
        <v>3</v>
      </c>
      <c r="E15" s="43" t="b">
        <f t="shared" si="0"/>
        <v>1</v>
      </c>
      <c r="F15" s="43"/>
    </row>
    <row r="16" spans="1:6" s="32" customFormat="1" x14ac:dyDescent="0.25">
      <c r="A16" s="40">
        <v>7</v>
      </c>
      <c r="B16" s="46" t="s">
        <v>101</v>
      </c>
      <c r="C16" s="47" t="s">
        <v>32</v>
      </c>
      <c r="D16" s="43" t="s">
        <v>32</v>
      </c>
      <c r="E16" s="43" t="b">
        <f t="shared" si="0"/>
        <v>1</v>
      </c>
      <c r="F16" s="43"/>
    </row>
    <row r="17" spans="1:6" s="32" customFormat="1" ht="30" x14ac:dyDescent="0.25">
      <c r="A17" s="40">
        <v>8</v>
      </c>
      <c r="B17" s="46" t="s">
        <v>73</v>
      </c>
      <c r="C17" s="47" t="s">
        <v>64</v>
      </c>
      <c r="D17" s="43" t="s">
        <v>64</v>
      </c>
      <c r="E17" s="43" t="b">
        <f t="shared" si="0"/>
        <v>1</v>
      </c>
      <c r="F17" s="43"/>
    </row>
    <row r="18" spans="1:6" s="32" customFormat="1" x14ac:dyDescent="0.25">
      <c r="A18" s="40">
        <v>9</v>
      </c>
      <c r="B18" s="46" t="s">
        <v>90</v>
      </c>
      <c r="C18" s="47" t="s">
        <v>64</v>
      </c>
      <c r="D18" s="43" t="s">
        <v>64</v>
      </c>
      <c r="E18" s="43" t="b">
        <f t="shared" si="0"/>
        <v>1</v>
      </c>
      <c r="F18" s="43"/>
    </row>
    <row r="19" spans="1:6" s="32" customFormat="1" x14ac:dyDescent="0.25">
      <c r="A19" s="40">
        <v>10</v>
      </c>
      <c r="B19" s="46" t="s">
        <v>58</v>
      </c>
      <c r="C19" s="47" t="s">
        <v>34</v>
      </c>
      <c r="D19" s="43" t="s">
        <v>34</v>
      </c>
      <c r="E19" s="43" t="b">
        <f t="shared" si="0"/>
        <v>1</v>
      </c>
      <c r="F19" s="43"/>
    </row>
    <row r="20" spans="1:6" s="32" customFormat="1" x14ac:dyDescent="0.25">
      <c r="A20" s="40">
        <v>11</v>
      </c>
      <c r="B20" s="46" t="s">
        <v>72</v>
      </c>
      <c r="C20" s="47" t="s">
        <v>34</v>
      </c>
      <c r="D20" s="43" t="s">
        <v>34</v>
      </c>
      <c r="E20" s="43" t="b">
        <f t="shared" si="0"/>
        <v>1</v>
      </c>
      <c r="F20" s="43"/>
    </row>
    <row r="21" spans="1:6" s="32" customFormat="1" x14ac:dyDescent="0.25">
      <c r="A21" s="40">
        <v>12</v>
      </c>
      <c r="B21" s="46" t="s">
        <v>74</v>
      </c>
      <c r="C21" s="47" t="s">
        <v>34</v>
      </c>
      <c r="D21" s="43" t="s">
        <v>34</v>
      </c>
      <c r="E21" s="43" t="b">
        <f t="shared" si="0"/>
        <v>1</v>
      </c>
      <c r="F21" s="43"/>
    </row>
    <row r="22" spans="1:6" s="32" customFormat="1" x14ac:dyDescent="0.25">
      <c r="A22" s="40">
        <v>13</v>
      </c>
      <c r="B22" s="46" t="s">
        <v>45</v>
      </c>
      <c r="C22" s="47" t="s">
        <v>34</v>
      </c>
      <c r="D22" s="43" t="s">
        <v>34</v>
      </c>
      <c r="E22" s="43" t="b">
        <f t="shared" si="0"/>
        <v>1</v>
      </c>
      <c r="F22" s="43"/>
    </row>
    <row r="23" spans="1:6" s="32" customFormat="1" x14ac:dyDescent="0.25">
      <c r="A23" s="40">
        <v>14</v>
      </c>
      <c r="B23" s="46" t="s">
        <v>69</v>
      </c>
      <c r="C23" s="47" t="s">
        <v>34</v>
      </c>
      <c r="D23" s="43" t="s">
        <v>34</v>
      </c>
      <c r="E23" s="43" t="b">
        <f t="shared" si="0"/>
        <v>1</v>
      </c>
      <c r="F23" s="43"/>
    </row>
    <row r="24" spans="1:6" s="32" customFormat="1" x14ac:dyDescent="0.25">
      <c r="A24" s="40">
        <v>15</v>
      </c>
      <c r="B24" s="46" t="s">
        <v>94</v>
      </c>
      <c r="C24" s="47" t="s">
        <v>34</v>
      </c>
      <c r="D24" s="43" t="s">
        <v>34</v>
      </c>
      <c r="E24" s="43" t="b">
        <f t="shared" si="0"/>
        <v>1</v>
      </c>
      <c r="F24" s="43"/>
    </row>
    <row r="25" spans="1:6" s="32" customFormat="1" ht="30" x14ac:dyDescent="0.25">
      <c r="A25" s="40">
        <v>16</v>
      </c>
      <c r="B25" s="46" t="s">
        <v>82</v>
      </c>
      <c r="C25" s="47" t="s">
        <v>32</v>
      </c>
      <c r="D25" s="43" t="s">
        <v>32</v>
      </c>
      <c r="E25" s="43" t="b">
        <f t="shared" si="0"/>
        <v>1</v>
      </c>
      <c r="F25" s="43"/>
    </row>
    <row r="26" spans="1:6" s="32" customFormat="1" x14ac:dyDescent="0.25">
      <c r="A26" s="40">
        <v>17</v>
      </c>
      <c r="B26" s="46" t="s">
        <v>37</v>
      </c>
      <c r="C26" s="47" t="s">
        <v>28</v>
      </c>
      <c r="D26" s="43" t="s">
        <v>28</v>
      </c>
      <c r="E26" s="43" t="b">
        <f t="shared" si="0"/>
        <v>1</v>
      </c>
      <c r="F26" s="43"/>
    </row>
    <row r="27" spans="1:6" s="32" customFormat="1" ht="30" x14ac:dyDescent="0.25">
      <c r="A27" s="40">
        <v>18</v>
      </c>
      <c r="B27" s="46" t="s">
        <v>121</v>
      </c>
      <c r="C27" s="47" t="s">
        <v>39</v>
      </c>
      <c r="D27" s="43" t="s">
        <v>39</v>
      </c>
      <c r="E27" s="43" t="b">
        <f t="shared" si="0"/>
        <v>1</v>
      </c>
      <c r="F27" s="43"/>
    </row>
    <row r="28" spans="1:6" s="32" customFormat="1" x14ac:dyDescent="0.25">
      <c r="A28" s="40">
        <v>19</v>
      </c>
      <c r="B28" s="46" t="s">
        <v>122</v>
      </c>
      <c r="C28" s="47" t="s">
        <v>39</v>
      </c>
      <c r="D28" s="43" t="s">
        <v>39</v>
      </c>
      <c r="E28" s="43" t="b">
        <f t="shared" si="0"/>
        <v>1</v>
      </c>
      <c r="F28" s="43"/>
    </row>
    <row r="29" spans="1:6" s="32" customFormat="1" ht="30" x14ac:dyDescent="0.25">
      <c r="A29" s="40">
        <v>20</v>
      </c>
      <c r="B29" s="46" t="s">
        <v>100</v>
      </c>
      <c r="C29" s="47" t="s">
        <v>34</v>
      </c>
      <c r="D29" s="43" t="s">
        <v>34</v>
      </c>
      <c r="E29" s="43" t="b">
        <f t="shared" si="0"/>
        <v>1</v>
      </c>
      <c r="F29" s="43"/>
    </row>
    <row r="30" spans="1:6" s="32" customFormat="1" ht="30" x14ac:dyDescent="0.25">
      <c r="A30" s="40">
        <v>21</v>
      </c>
      <c r="B30" s="46" t="s">
        <v>111</v>
      </c>
      <c r="C30" s="47" t="s">
        <v>59</v>
      </c>
      <c r="D30" s="43" t="s">
        <v>59</v>
      </c>
      <c r="E30" s="43" t="b">
        <f t="shared" si="0"/>
        <v>1</v>
      </c>
      <c r="F30" s="43"/>
    </row>
    <row r="31" spans="1:6" s="32" customFormat="1" ht="30" x14ac:dyDescent="0.25">
      <c r="A31" s="40">
        <v>22</v>
      </c>
      <c r="B31" s="46" t="s">
        <v>112</v>
      </c>
      <c r="C31" s="47" t="s">
        <v>64</v>
      </c>
      <c r="D31" s="43" t="s">
        <v>64</v>
      </c>
      <c r="E31" s="43" t="b">
        <f t="shared" si="0"/>
        <v>1</v>
      </c>
      <c r="F31" s="43"/>
    </row>
    <row r="32" spans="1:6" s="32" customFormat="1" ht="30" x14ac:dyDescent="0.25">
      <c r="A32" s="40">
        <v>23</v>
      </c>
      <c r="B32" s="46" t="s">
        <v>102</v>
      </c>
      <c r="C32" s="47" t="s">
        <v>46</v>
      </c>
      <c r="D32" s="43" t="s">
        <v>46</v>
      </c>
      <c r="E32" s="43" t="b">
        <f t="shared" si="0"/>
        <v>1</v>
      </c>
      <c r="F32" s="43"/>
    </row>
    <row r="33" spans="1:6" s="32" customFormat="1" ht="30" x14ac:dyDescent="0.25">
      <c r="A33" s="40">
        <v>24</v>
      </c>
      <c r="B33" s="46" t="s">
        <v>123</v>
      </c>
      <c r="C33" s="47" t="s">
        <v>35</v>
      </c>
      <c r="D33" s="43" t="s">
        <v>35</v>
      </c>
      <c r="E33" s="43" t="b">
        <f t="shared" si="0"/>
        <v>1</v>
      </c>
      <c r="F33" s="43"/>
    </row>
    <row r="34" spans="1:6" s="32" customFormat="1" ht="30" x14ac:dyDescent="0.25">
      <c r="A34" s="40">
        <v>25</v>
      </c>
      <c r="B34" s="46" t="s">
        <v>105</v>
      </c>
      <c r="C34" s="47" t="s">
        <v>34</v>
      </c>
      <c r="D34" s="43" t="s">
        <v>34</v>
      </c>
      <c r="E34" s="43" t="b">
        <f t="shared" si="0"/>
        <v>1</v>
      </c>
      <c r="F34" s="43"/>
    </row>
    <row r="35" spans="1:6" s="32" customFormat="1" ht="30" x14ac:dyDescent="0.25">
      <c r="A35" s="40">
        <v>26</v>
      </c>
      <c r="B35" s="46" t="s">
        <v>106</v>
      </c>
      <c r="C35" s="47" t="s">
        <v>32</v>
      </c>
      <c r="D35" s="43" t="s">
        <v>32</v>
      </c>
      <c r="E35" s="43" t="b">
        <f t="shared" si="0"/>
        <v>1</v>
      </c>
      <c r="F35" s="43"/>
    </row>
    <row r="36" spans="1:6" s="32" customFormat="1" ht="30" x14ac:dyDescent="0.25">
      <c r="A36" s="40">
        <v>27</v>
      </c>
      <c r="B36" s="46" t="s">
        <v>124</v>
      </c>
      <c r="C36" s="47" t="s">
        <v>35</v>
      </c>
      <c r="D36" s="43" t="s">
        <v>35</v>
      </c>
      <c r="E36" s="43" t="b">
        <f t="shared" si="0"/>
        <v>1</v>
      </c>
      <c r="F36" s="43"/>
    </row>
    <row r="37" spans="1:6" s="32" customFormat="1" ht="30" x14ac:dyDescent="0.25">
      <c r="A37" s="40">
        <v>28</v>
      </c>
      <c r="B37" s="46" t="s">
        <v>125</v>
      </c>
      <c r="C37" s="45" t="s">
        <v>28</v>
      </c>
      <c r="D37" s="43" t="s">
        <v>35</v>
      </c>
      <c r="E37" s="43" t="b">
        <f t="shared" si="0"/>
        <v>0</v>
      </c>
      <c r="F37" s="43"/>
    </row>
    <row r="38" spans="1:6" s="32" customFormat="1" ht="30" x14ac:dyDescent="0.25">
      <c r="A38" s="40">
        <v>29</v>
      </c>
      <c r="B38" s="46" t="s">
        <v>126</v>
      </c>
      <c r="C38" s="47" t="s">
        <v>35</v>
      </c>
      <c r="D38" s="43" t="s">
        <v>35</v>
      </c>
      <c r="E38" s="43" t="b">
        <f t="shared" si="0"/>
        <v>1</v>
      </c>
      <c r="F38" s="43"/>
    </row>
    <row r="39" spans="1:6" s="32" customFormat="1" ht="30" x14ac:dyDescent="0.25">
      <c r="A39" s="40">
        <v>30</v>
      </c>
      <c r="B39" s="46" t="s">
        <v>83</v>
      </c>
      <c r="C39" s="47" t="s">
        <v>32</v>
      </c>
      <c r="D39" s="43" t="s">
        <v>32</v>
      </c>
      <c r="E39" s="43" t="b">
        <f t="shared" si="0"/>
        <v>1</v>
      </c>
      <c r="F39" s="43"/>
    </row>
    <row r="40" spans="1:6" s="32" customFormat="1" ht="30" x14ac:dyDescent="0.25">
      <c r="A40" s="40">
        <v>31</v>
      </c>
      <c r="B40" s="46" t="s">
        <v>127</v>
      </c>
      <c r="C40" s="45" t="s">
        <v>28</v>
      </c>
      <c r="D40" s="43" t="s">
        <v>35</v>
      </c>
      <c r="E40" s="43" t="b">
        <f t="shared" si="0"/>
        <v>0</v>
      </c>
      <c r="F40" s="43"/>
    </row>
    <row r="41" spans="1:6" s="32" customFormat="1" ht="30" x14ac:dyDescent="0.25">
      <c r="A41" s="40">
        <v>32</v>
      </c>
      <c r="B41" s="46" t="s">
        <v>128</v>
      </c>
      <c r="C41" s="47" t="s">
        <v>35</v>
      </c>
      <c r="D41" s="43" t="s">
        <v>35</v>
      </c>
      <c r="E41" s="43" t="b">
        <f t="shared" si="0"/>
        <v>1</v>
      </c>
      <c r="F41" s="43"/>
    </row>
    <row r="42" spans="1:6" s="32" customFormat="1" ht="30" x14ac:dyDescent="0.25">
      <c r="A42" s="40">
        <v>33</v>
      </c>
      <c r="B42" s="46" t="s">
        <v>91</v>
      </c>
      <c r="C42" s="47" t="s">
        <v>34</v>
      </c>
      <c r="D42" s="43" t="s">
        <v>34</v>
      </c>
      <c r="E42" s="43" t="b">
        <f t="shared" si="0"/>
        <v>1</v>
      </c>
      <c r="F42" s="43"/>
    </row>
    <row r="43" spans="1:6" s="32" customFormat="1" ht="30" x14ac:dyDescent="0.25">
      <c r="A43" s="40">
        <v>34</v>
      </c>
      <c r="B43" s="46" t="s">
        <v>84</v>
      </c>
      <c r="C43" s="45" t="s">
        <v>59</v>
      </c>
      <c r="D43" s="43" t="s">
        <v>64</v>
      </c>
      <c r="E43" s="43" t="b">
        <f t="shared" si="0"/>
        <v>0</v>
      </c>
      <c r="F43" s="43"/>
    </row>
    <row r="44" spans="1:6" s="32" customFormat="1" ht="30" x14ac:dyDescent="0.25">
      <c r="A44" s="40">
        <v>35</v>
      </c>
      <c r="B44" s="46" t="s">
        <v>88</v>
      </c>
      <c r="C44" s="47" t="s">
        <v>64</v>
      </c>
      <c r="D44" s="43" t="s">
        <v>64</v>
      </c>
      <c r="E44" s="43" t="b">
        <f t="shared" si="0"/>
        <v>1</v>
      </c>
      <c r="F44" s="43"/>
    </row>
    <row r="45" spans="1:6" s="32" customFormat="1" ht="30" x14ac:dyDescent="0.25">
      <c r="A45" s="40">
        <v>36</v>
      </c>
      <c r="B45" s="46" t="s">
        <v>129</v>
      </c>
      <c r="C45" s="47" t="s">
        <v>35</v>
      </c>
      <c r="D45" s="43" t="s">
        <v>35</v>
      </c>
      <c r="E45" s="43" t="b">
        <f t="shared" si="0"/>
        <v>1</v>
      </c>
      <c r="F45" s="43"/>
    </row>
    <row r="46" spans="1:6" s="32" customFormat="1" ht="30" x14ac:dyDescent="0.25">
      <c r="A46" s="40">
        <v>37</v>
      </c>
      <c r="B46" s="46" t="s">
        <v>109</v>
      </c>
      <c r="C46" s="47" t="s">
        <v>64</v>
      </c>
      <c r="D46" s="43" t="s">
        <v>64</v>
      </c>
      <c r="E46" s="43" t="b">
        <f t="shared" si="0"/>
        <v>1</v>
      </c>
      <c r="F46" s="43"/>
    </row>
    <row r="47" spans="1:6" s="32" customFormat="1" x14ac:dyDescent="0.25">
      <c r="A47" s="40">
        <v>38</v>
      </c>
      <c r="B47" s="46" t="s">
        <v>76</v>
      </c>
      <c r="C47" s="47" t="s">
        <v>34</v>
      </c>
      <c r="D47" s="43" t="s">
        <v>34</v>
      </c>
      <c r="E47" s="43" t="b">
        <f t="shared" si="0"/>
        <v>1</v>
      </c>
      <c r="F47" s="43"/>
    </row>
    <row r="48" spans="1:6" s="32" customFormat="1" ht="30" x14ac:dyDescent="0.25">
      <c r="A48" s="40">
        <v>39</v>
      </c>
      <c r="B48" s="46" t="s">
        <v>130</v>
      </c>
      <c r="C48" s="47" t="s">
        <v>35</v>
      </c>
      <c r="D48" s="43" t="s">
        <v>35</v>
      </c>
      <c r="E48" s="43" t="b">
        <f t="shared" si="0"/>
        <v>1</v>
      </c>
      <c r="F48" s="43"/>
    </row>
    <row r="49" spans="1:6" s="32" customFormat="1" x14ac:dyDescent="0.25">
      <c r="A49" s="40">
        <v>40</v>
      </c>
      <c r="B49" s="46" t="s">
        <v>131</v>
      </c>
      <c r="C49" s="47" t="s">
        <v>28</v>
      </c>
      <c r="D49" s="43" t="s">
        <v>28</v>
      </c>
      <c r="E49" s="43" t="b">
        <f t="shared" si="0"/>
        <v>1</v>
      </c>
      <c r="F49" s="43"/>
    </row>
    <row r="50" spans="1:6" s="32" customFormat="1" x14ac:dyDescent="0.25">
      <c r="A50" s="40">
        <v>41</v>
      </c>
      <c r="B50" s="46" t="s">
        <v>41</v>
      </c>
      <c r="C50" s="47" t="s">
        <v>35</v>
      </c>
      <c r="D50" s="43" t="s">
        <v>35</v>
      </c>
      <c r="E50" s="43" t="b">
        <f t="shared" si="0"/>
        <v>1</v>
      </c>
      <c r="F50" s="43"/>
    </row>
    <row r="51" spans="1:6" s="32" customFormat="1" x14ac:dyDescent="0.25">
      <c r="A51" s="40">
        <v>42</v>
      </c>
      <c r="B51" s="46" t="s">
        <v>38</v>
      </c>
      <c r="C51" s="47" t="s">
        <v>35</v>
      </c>
      <c r="D51" s="43" t="s">
        <v>35</v>
      </c>
      <c r="E51" s="43" t="b">
        <f t="shared" si="0"/>
        <v>1</v>
      </c>
      <c r="F51" s="43"/>
    </row>
    <row r="52" spans="1:6" s="32" customFormat="1" x14ac:dyDescent="0.25">
      <c r="A52" s="40">
        <v>43</v>
      </c>
      <c r="B52" s="46" t="s">
        <v>56</v>
      </c>
      <c r="C52" s="47" t="s">
        <v>40</v>
      </c>
      <c r="D52" s="43" t="s">
        <v>40</v>
      </c>
      <c r="E52" s="43" t="b">
        <f t="shared" si="0"/>
        <v>1</v>
      </c>
      <c r="F52" s="43"/>
    </row>
    <row r="53" spans="1:6" s="32" customFormat="1" x14ac:dyDescent="0.25">
      <c r="A53" s="40">
        <v>44</v>
      </c>
      <c r="B53" s="46" t="s">
        <v>47</v>
      </c>
      <c r="C53" s="47" t="s">
        <v>35</v>
      </c>
      <c r="D53" s="43" t="s">
        <v>35</v>
      </c>
      <c r="E53" s="43" t="b">
        <f t="shared" si="0"/>
        <v>1</v>
      </c>
      <c r="F53" s="43"/>
    </row>
    <row r="54" spans="1:6" s="32" customFormat="1" ht="30" x14ac:dyDescent="0.25">
      <c r="A54" s="40">
        <v>45</v>
      </c>
      <c r="B54" s="46" t="s">
        <v>104</v>
      </c>
      <c r="C54" s="47" t="s">
        <v>34</v>
      </c>
      <c r="D54" s="43" t="s">
        <v>34</v>
      </c>
      <c r="E54" s="43" t="b">
        <f t="shared" si="0"/>
        <v>1</v>
      </c>
      <c r="F54" s="43"/>
    </row>
    <row r="55" spans="1:6" s="32" customFormat="1" x14ac:dyDescent="0.25">
      <c r="A55" s="40">
        <v>46</v>
      </c>
      <c r="B55" s="46" t="s">
        <v>68</v>
      </c>
      <c r="C55" s="47" t="s">
        <v>34</v>
      </c>
      <c r="D55" s="43" t="s">
        <v>34</v>
      </c>
      <c r="E55" s="43" t="b">
        <f t="shared" si="0"/>
        <v>1</v>
      </c>
      <c r="F55" s="43"/>
    </row>
    <row r="56" spans="1:6" s="32" customFormat="1" ht="30" x14ac:dyDescent="0.25">
      <c r="A56" s="40">
        <v>47</v>
      </c>
      <c r="B56" s="46" t="s">
        <v>93</v>
      </c>
      <c r="C56" s="47" t="s">
        <v>46</v>
      </c>
      <c r="D56" s="43" t="s">
        <v>46</v>
      </c>
      <c r="E56" s="43" t="b">
        <f t="shared" si="0"/>
        <v>1</v>
      </c>
      <c r="F56" s="43"/>
    </row>
    <row r="57" spans="1:6" s="32" customFormat="1" x14ac:dyDescent="0.25">
      <c r="A57" s="40">
        <v>48</v>
      </c>
      <c r="B57" s="46" t="s">
        <v>108</v>
      </c>
      <c r="C57" s="47" t="s">
        <v>64</v>
      </c>
      <c r="D57" s="43" t="s">
        <v>64</v>
      </c>
      <c r="E57" s="43" t="b">
        <f t="shared" si="0"/>
        <v>1</v>
      </c>
      <c r="F57" s="43"/>
    </row>
    <row r="58" spans="1:6" s="32" customFormat="1" ht="30" x14ac:dyDescent="0.25">
      <c r="A58" s="40">
        <v>49</v>
      </c>
      <c r="B58" s="46" t="s">
        <v>107</v>
      </c>
      <c r="C58" s="47" t="s">
        <v>32</v>
      </c>
      <c r="D58" s="43" t="s">
        <v>32</v>
      </c>
      <c r="E58" s="43" t="b">
        <f t="shared" si="0"/>
        <v>1</v>
      </c>
      <c r="F58" s="43"/>
    </row>
    <row r="59" spans="1:6" s="32" customFormat="1" ht="30" x14ac:dyDescent="0.25">
      <c r="A59" s="40">
        <v>50</v>
      </c>
      <c r="B59" s="46" t="s">
        <v>132</v>
      </c>
      <c r="C59" s="47" t="s">
        <v>64</v>
      </c>
      <c r="D59" s="43" t="s">
        <v>64</v>
      </c>
      <c r="E59" s="43" t="b">
        <f t="shared" si="0"/>
        <v>1</v>
      </c>
      <c r="F59" s="43"/>
    </row>
    <row r="60" spans="1:6" s="32" customFormat="1" x14ac:dyDescent="0.25">
      <c r="A60" s="40">
        <v>51</v>
      </c>
      <c r="B60" s="46" t="s">
        <v>42</v>
      </c>
      <c r="C60" s="45" t="s">
        <v>35</v>
      </c>
      <c r="D60" s="43" t="s">
        <v>28</v>
      </c>
      <c r="E60" s="43" t="b">
        <f t="shared" si="0"/>
        <v>0</v>
      </c>
      <c r="F60" s="43"/>
    </row>
    <row r="61" spans="1:6" s="32" customFormat="1" x14ac:dyDescent="0.25">
      <c r="A61" s="40">
        <v>52</v>
      </c>
      <c r="B61" s="46" t="s">
        <v>95</v>
      </c>
      <c r="C61" s="47" t="s">
        <v>34</v>
      </c>
      <c r="D61" s="43" t="s">
        <v>34</v>
      </c>
      <c r="E61" s="43" t="b">
        <f t="shared" si="0"/>
        <v>1</v>
      </c>
      <c r="F61" s="43"/>
    </row>
    <row r="62" spans="1:6" s="32" customFormat="1" ht="30" x14ac:dyDescent="0.25">
      <c r="A62" s="40">
        <v>53</v>
      </c>
      <c r="B62" s="46" t="s">
        <v>133</v>
      </c>
      <c r="C62" s="47" t="s">
        <v>35</v>
      </c>
      <c r="D62" s="43" t="s">
        <v>35</v>
      </c>
      <c r="E62" s="43" t="b">
        <f t="shared" si="0"/>
        <v>1</v>
      </c>
      <c r="F62" s="43"/>
    </row>
    <row r="63" spans="1:6" s="32" customFormat="1" x14ac:dyDescent="0.25">
      <c r="A63" s="40">
        <v>54</v>
      </c>
      <c r="B63" s="46" t="s">
        <v>78</v>
      </c>
      <c r="C63" s="47" t="s">
        <v>46</v>
      </c>
      <c r="D63" s="43" t="s">
        <v>46</v>
      </c>
      <c r="E63" s="43" t="b">
        <f t="shared" si="0"/>
        <v>1</v>
      </c>
      <c r="F63" s="43"/>
    </row>
    <row r="64" spans="1:6" s="32" customFormat="1" x14ac:dyDescent="0.25">
      <c r="A64" s="40">
        <v>55</v>
      </c>
      <c r="B64" s="46" t="s">
        <v>49</v>
      </c>
      <c r="C64" s="47" t="s">
        <v>46</v>
      </c>
      <c r="D64" s="43" t="s">
        <v>46</v>
      </c>
      <c r="E64" s="43" t="b">
        <f t="shared" si="0"/>
        <v>1</v>
      </c>
      <c r="F64" s="43"/>
    </row>
    <row r="65" spans="1:6" s="32" customFormat="1" x14ac:dyDescent="0.25">
      <c r="A65" s="40">
        <v>56</v>
      </c>
      <c r="B65" s="46" t="s">
        <v>57</v>
      </c>
      <c r="C65" s="47" t="s">
        <v>30</v>
      </c>
      <c r="D65" s="43" t="s">
        <v>30</v>
      </c>
      <c r="E65" s="43" t="b">
        <f t="shared" si="0"/>
        <v>1</v>
      </c>
      <c r="F65" s="43"/>
    </row>
    <row r="66" spans="1:6" s="32" customFormat="1" x14ac:dyDescent="0.25">
      <c r="A66" s="40">
        <v>57</v>
      </c>
      <c r="B66" s="46" t="s">
        <v>50</v>
      </c>
      <c r="C66" s="47" t="s">
        <v>35</v>
      </c>
      <c r="D66" s="43" t="s">
        <v>35</v>
      </c>
      <c r="E66" s="43" t="b">
        <f t="shared" si="0"/>
        <v>1</v>
      </c>
      <c r="F66" s="43"/>
    </row>
    <row r="67" spans="1:6" s="32" customFormat="1" ht="30" x14ac:dyDescent="0.25">
      <c r="A67" s="40">
        <v>58</v>
      </c>
      <c r="B67" s="46" t="s">
        <v>134</v>
      </c>
      <c r="C67" s="47" t="s">
        <v>35</v>
      </c>
      <c r="D67" s="43" t="s">
        <v>35</v>
      </c>
      <c r="E67" s="43" t="b">
        <f t="shared" si="0"/>
        <v>1</v>
      </c>
      <c r="F67" s="43"/>
    </row>
    <row r="68" spans="1:6" s="32" customFormat="1" x14ac:dyDescent="0.25">
      <c r="A68" s="40">
        <v>59</v>
      </c>
      <c r="B68" s="46" t="s">
        <v>53</v>
      </c>
      <c r="C68" s="47" t="s">
        <v>34</v>
      </c>
      <c r="D68" s="43" t="s">
        <v>34</v>
      </c>
      <c r="E68" s="43" t="b">
        <f t="shared" si="0"/>
        <v>1</v>
      </c>
      <c r="F68" s="43"/>
    </row>
    <row r="69" spans="1:6" s="32" customFormat="1" ht="30" x14ac:dyDescent="0.25">
      <c r="A69" s="40">
        <v>60</v>
      </c>
      <c r="B69" s="46" t="s">
        <v>135</v>
      </c>
      <c r="C69" s="47" t="s">
        <v>35</v>
      </c>
      <c r="D69" s="43" t="s">
        <v>35</v>
      </c>
      <c r="E69" s="43" t="b">
        <f t="shared" si="0"/>
        <v>1</v>
      </c>
      <c r="F69" s="43"/>
    </row>
    <row r="70" spans="1:6" s="32" customFormat="1" ht="30" x14ac:dyDescent="0.25">
      <c r="A70" s="40">
        <v>61</v>
      </c>
      <c r="B70" s="46" t="s">
        <v>96</v>
      </c>
      <c r="C70" s="47" t="s">
        <v>34</v>
      </c>
      <c r="D70" s="43" t="s">
        <v>34</v>
      </c>
      <c r="E70" s="43" t="b">
        <f t="shared" si="0"/>
        <v>1</v>
      </c>
      <c r="F70" s="43"/>
    </row>
    <row r="71" spans="1:6" s="32" customFormat="1" x14ac:dyDescent="0.25">
      <c r="A71" s="40">
        <v>62</v>
      </c>
      <c r="B71" s="46" t="s">
        <v>79</v>
      </c>
      <c r="C71" s="47" t="s">
        <v>59</v>
      </c>
      <c r="D71" s="43" t="s">
        <v>59</v>
      </c>
      <c r="E71" s="43" t="b">
        <f t="shared" si="0"/>
        <v>1</v>
      </c>
      <c r="F71" s="43"/>
    </row>
    <row r="72" spans="1:6" s="32" customFormat="1" x14ac:dyDescent="0.25">
      <c r="A72" s="40">
        <v>63</v>
      </c>
      <c r="B72" s="46" t="s">
        <v>43</v>
      </c>
      <c r="C72" s="47" t="s">
        <v>28</v>
      </c>
      <c r="D72" s="43" t="s">
        <v>28</v>
      </c>
      <c r="E72" s="43" t="b">
        <f t="shared" si="0"/>
        <v>1</v>
      </c>
      <c r="F72" s="43"/>
    </row>
    <row r="73" spans="1:6" s="32" customFormat="1" ht="30" x14ac:dyDescent="0.25">
      <c r="A73" s="40">
        <v>64</v>
      </c>
      <c r="B73" s="46" t="s">
        <v>92</v>
      </c>
      <c r="C73" s="47" t="s">
        <v>34</v>
      </c>
      <c r="D73" s="43" t="s">
        <v>34</v>
      </c>
      <c r="E73" s="43" t="b">
        <f t="shared" si="0"/>
        <v>1</v>
      </c>
      <c r="F73" s="43"/>
    </row>
    <row r="74" spans="1:6" s="32" customFormat="1" ht="30" x14ac:dyDescent="0.25">
      <c r="A74" s="40">
        <v>65</v>
      </c>
      <c r="B74" s="46" t="s">
        <v>136</v>
      </c>
      <c r="C74" s="47" t="s">
        <v>35</v>
      </c>
      <c r="D74" s="43" t="s">
        <v>35</v>
      </c>
      <c r="E74" s="43" t="b">
        <f t="shared" si="0"/>
        <v>1</v>
      </c>
      <c r="F74" s="43"/>
    </row>
    <row r="75" spans="1:6" s="32" customFormat="1" ht="30" x14ac:dyDescent="0.25">
      <c r="A75" s="40">
        <v>66</v>
      </c>
      <c r="B75" s="46" t="s">
        <v>137</v>
      </c>
      <c r="C75" s="45" t="s">
        <v>30</v>
      </c>
      <c r="D75" s="43" t="s">
        <v>28</v>
      </c>
      <c r="E75" s="43" t="b">
        <f t="shared" ref="E75:E103" si="1">C75=D75</f>
        <v>0</v>
      </c>
      <c r="F75" s="43"/>
    </row>
    <row r="76" spans="1:6" s="32" customFormat="1" ht="30" x14ac:dyDescent="0.25">
      <c r="A76" s="40">
        <v>67</v>
      </c>
      <c r="B76" s="46" t="s">
        <v>138</v>
      </c>
      <c r="C76" s="47" t="s">
        <v>30</v>
      </c>
      <c r="D76" s="43" t="s">
        <v>30</v>
      </c>
      <c r="E76" s="43" t="b">
        <f t="shared" si="1"/>
        <v>1</v>
      </c>
      <c r="F76" s="43"/>
    </row>
    <row r="77" spans="1:6" s="32" customFormat="1" x14ac:dyDescent="0.25">
      <c r="A77" s="40">
        <v>68</v>
      </c>
      <c r="B77" s="46" t="s">
        <v>63</v>
      </c>
      <c r="C77" s="47" t="s">
        <v>32</v>
      </c>
      <c r="D77" s="43" t="s">
        <v>32</v>
      </c>
      <c r="E77" s="43" t="b">
        <f t="shared" si="1"/>
        <v>1</v>
      </c>
      <c r="F77" s="43"/>
    </row>
    <row r="78" spans="1:6" s="32" customFormat="1" ht="30" x14ac:dyDescent="0.25">
      <c r="A78" s="40">
        <v>69</v>
      </c>
      <c r="B78" s="46" t="s">
        <v>62</v>
      </c>
      <c r="C78" s="47" t="s">
        <v>35</v>
      </c>
      <c r="D78" s="43" t="s">
        <v>35</v>
      </c>
      <c r="E78" s="43" t="b">
        <f t="shared" si="1"/>
        <v>1</v>
      </c>
      <c r="F78" s="43"/>
    </row>
    <row r="79" spans="1:6" s="32" customFormat="1" x14ac:dyDescent="0.25">
      <c r="A79" s="40">
        <v>70</v>
      </c>
      <c r="B79" s="46" t="s">
        <v>51</v>
      </c>
      <c r="C79" s="47" t="s">
        <v>32</v>
      </c>
      <c r="D79" s="43" t="s">
        <v>32</v>
      </c>
      <c r="E79" s="43" t="b">
        <f t="shared" si="1"/>
        <v>1</v>
      </c>
      <c r="F79" s="43"/>
    </row>
    <row r="80" spans="1:6" s="32" customFormat="1" ht="30" x14ac:dyDescent="0.25">
      <c r="A80" s="40">
        <v>71</v>
      </c>
      <c r="B80" s="46" t="s">
        <v>139</v>
      </c>
      <c r="C80" s="47" t="s">
        <v>30</v>
      </c>
      <c r="D80" s="43" t="s">
        <v>30</v>
      </c>
      <c r="E80" s="43" t="b">
        <f t="shared" si="1"/>
        <v>1</v>
      </c>
      <c r="F80" s="43"/>
    </row>
    <row r="81" spans="1:6" s="32" customFormat="1" ht="30" x14ac:dyDescent="0.25">
      <c r="A81" s="40">
        <v>72</v>
      </c>
      <c r="B81" s="46" t="s">
        <v>65</v>
      </c>
      <c r="C81" s="45" t="s">
        <v>32</v>
      </c>
      <c r="D81" s="43" t="s">
        <v>34</v>
      </c>
      <c r="E81" s="43" t="b">
        <f t="shared" si="1"/>
        <v>0</v>
      </c>
      <c r="F81" s="43"/>
    </row>
    <row r="82" spans="1:6" s="32" customFormat="1" ht="30" x14ac:dyDescent="0.25">
      <c r="A82" s="40">
        <v>73</v>
      </c>
      <c r="B82" s="46" t="s">
        <v>140</v>
      </c>
      <c r="C82" s="47" t="s">
        <v>30</v>
      </c>
      <c r="D82" s="43" t="s">
        <v>30</v>
      </c>
      <c r="E82" s="43" t="b">
        <f t="shared" si="1"/>
        <v>1</v>
      </c>
      <c r="F82" s="43"/>
    </row>
    <row r="83" spans="1:6" s="32" customFormat="1" x14ac:dyDescent="0.25">
      <c r="A83" s="40">
        <v>74</v>
      </c>
      <c r="B83" s="46" t="s">
        <v>80</v>
      </c>
      <c r="C83" s="47" t="s">
        <v>34</v>
      </c>
      <c r="D83" s="43" t="s">
        <v>34</v>
      </c>
      <c r="E83" s="43" t="b">
        <f t="shared" si="1"/>
        <v>1</v>
      </c>
      <c r="F83" s="43"/>
    </row>
    <row r="84" spans="1:6" s="32" customFormat="1" x14ac:dyDescent="0.25">
      <c r="A84" s="40">
        <v>75</v>
      </c>
      <c r="B84" s="46" t="s">
        <v>27</v>
      </c>
      <c r="C84" s="47" t="s">
        <v>35</v>
      </c>
      <c r="D84" s="43" t="s">
        <v>35</v>
      </c>
      <c r="E84" s="43" t="b">
        <f t="shared" si="1"/>
        <v>1</v>
      </c>
      <c r="F84" s="43"/>
    </row>
    <row r="85" spans="1:6" s="32" customFormat="1" x14ac:dyDescent="0.25">
      <c r="A85" s="40">
        <v>76</v>
      </c>
      <c r="B85" s="46" t="s">
        <v>29</v>
      </c>
      <c r="C85" s="47" t="s">
        <v>28</v>
      </c>
      <c r="D85" s="43" t="s">
        <v>28</v>
      </c>
      <c r="E85" s="43" t="b">
        <f t="shared" si="1"/>
        <v>1</v>
      </c>
      <c r="F85" s="43"/>
    </row>
    <row r="86" spans="1:6" s="32" customFormat="1" x14ac:dyDescent="0.25">
      <c r="A86" s="40">
        <v>77</v>
      </c>
      <c r="B86" s="46" t="s">
        <v>60</v>
      </c>
      <c r="C86" s="47" t="s">
        <v>40</v>
      </c>
      <c r="D86" s="43" t="s">
        <v>40</v>
      </c>
      <c r="E86" s="43" t="b">
        <f t="shared" si="1"/>
        <v>1</v>
      </c>
      <c r="F86" s="43"/>
    </row>
    <row r="87" spans="1:6" s="32" customFormat="1" x14ac:dyDescent="0.25">
      <c r="A87" s="40">
        <v>78</v>
      </c>
      <c r="B87" s="46" t="s">
        <v>61</v>
      </c>
      <c r="C87" s="47" t="s">
        <v>28</v>
      </c>
      <c r="D87" s="43" t="s">
        <v>28</v>
      </c>
      <c r="E87" s="43" t="b">
        <f t="shared" si="1"/>
        <v>1</v>
      </c>
      <c r="F87" s="43"/>
    </row>
    <row r="88" spans="1:6" s="32" customFormat="1" x14ac:dyDescent="0.25">
      <c r="A88" s="40">
        <v>79</v>
      </c>
      <c r="B88" s="46" t="s">
        <v>31</v>
      </c>
      <c r="C88" s="47" t="s">
        <v>46</v>
      </c>
      <c r="D88" s="43" t="s">
        <v>46</v>
      </c>
      <c r="E88" s="43" t="b">
        <f t="shared" si="1"/>
        <v>1</v>
      </c>
      <c r="F88" s="43"/>
    </row>
    <row r="89" spans="1:6" s="32" customFormat="1" x14ac:dyDescent="0.25">
      <c r="A89" s="40">
        <v>80</v>
      </c>
      <c r="B89" s="46" t="s">
        <v>44</v>
      </c>
      <c r="C89" s="47" t="s">
        <v>35</v>
      </c>
      <c r="D89" s="43" t="s">
        <v>35</v>
      </c>
      <c r="E89" s="43" t="b">
        <f t="shared" si="1"/>
        <v>1</v>
      </c>
      <c r="F89" s="43"/>
    </row>
    <row r="90" spans="1:6" s="32" customFormat="1" x14ac:dyDescent="0.25">
      <c r="A90" s="40">
        <v>81</v>
      </c>
      <c r="B90" s="46" t="s">
        <v>33</v>
      </c>
      <c r="C90" s="47" t="s">
        <v>34</v>
      </c>
      <c r="D90" s="43" t="s">
        <v>34</v>
      </c>
      <c r="E90" s="43" t="b">
        <f t="shared" si="1"/>
        <v>1</v>
      </c>
      <c r="F90" s="43"/>
    </row>
    <row r="91" spans="1:6" s="32" customFormat="1" x14ac:dyDescent="0.25">
      <c r="A91" s="40">
        <v>82</v>
      </c>
      <c r="B91" s="46" t="s">
        <v>85</v>
      </c>
      <c r="C91" s="47" t="s">
        <v>64</v>
      </c>
      <c r="D91" s="43" t="s">
        <v>64</v>
      </c>
      <c r="E91" s="43" t="b">
        <f t="shared" si="1"/>
        <v>1</v>
      </c>
      <c r="F91" s="43"/>
    </row>
    <row r="92" spans="1:6" s="32" customFormat="1" x14ac:dyDescent="0.25">
      <c r="A92" s="40">
        <v>83</v>
      </c>
      <c r="B92" s="46" t="s">
        <v>36</v>
      </c>
      <c r="C92" s="45" t="s">
        <v>39</v>
      </c>
      <c r="D92" s="43" t="s">
        <v>40</v>
      </c>
      <c r="E92" s="43" t="b">
        <f t="shared" si="1"/>
        <v>0</v>
      </c>
      <c r="F92" s="43"/>
    </row>
    <row r="93" spans="1:6" s="32" customFormat="1" x14ac:dyDescent="0.25">
      <c r="A93" s="40">
        <v>84</v>
      </c>
      <c r="B93" s="46" t="s">
        <v>54</v>
      </c>
      <c r="C93" s="47" t="s">
        <v>35</v>
      </c>
      <c r="D93" s="43" t="s">
        <v>35</v>
      </c>
      <c r="E93" s="43" t="b">
        <f t="shared" si="1"/>
        <v>1</v>
      </c>
      <c r="F93" s="43"/>
    </row>
    <row r="94" spans="1:6" s="32" customFormat="1" ht="30" x14ac:dyDescent="0.25">
      <c r="A94" s="40">
        <v>85</v>
      </c>
      <c r="B94" s="46" t="s">
        <v>89</v>
      </c>
      <c r="C94" s="47" t="s">
        <v>34</v>
      </c>
      <c r="D94" s="43" t="s">
        <v>34</v>
      </c>
      <c r="E94" s="43" t="b">
        <f t="shared" si="1"/>
        <v>1</v>
      </c>
      <c r="F94" s="43"/>
    </row>
    <row r="95" spans="1:6" s="32" customFormat="1" x14ac:dyDescent="0.25">
      <c r="A95" s="40">
        <v>86</v>
      </c>
      <c r="B95" s="46" t="s">
        <v>81</v>
      </c>
      <c r="C95" s="47" t="s">
        <v>34</v>
      </c>
      <c r="D95" s="43" t="s">
        <v>34</v>
      </c>
      <c r="E95" s="43" t="b">
        <f t="shared" si="1"/>
        <v>1</v>
      </c>
      <c r="F95" s="43"/>
    </row>
    <row r="96" spans="1:6" s="32" customFormat="1" x14ac:dyDescent="0.25">
      <c r="A96" s="40">
        <v>87</v>
      </c>
      <c r="B96" s="46" t="s">
        <v>55</v>
      </c>
      <c r="C96" s="47" t="s">
        <v>46</v>
      </c>
      <c r="D96" s="43" t="s">
        <v>46</v>
      </c>
      <c r="E96" s="43" t="b">
        <f t="shared" si="1"/>
        <v>1</v>
      </c>
      <c r="F96" s="43"/>
    </row>
    <row r="97" spans="1:7" s="32" customFormat="1" ht="30" x14ac:dyDescent="0.25">
      <c r="A97" s="40">
        <v>88</v>
      </c>
      <c r="B97" s="46" t="s">
        <v>141</v>
      </c>
      <c r="C97" s="47" t="s">
        <v>39</v>
      </c>
      <c r="D97" s="43" t="s">
        <v>39</v>
      </c>
      <c r="E97" s="43" t="b">
        <f t="shared" si="1"/>
        <v>1</v>
      </c>
      <c r="F97" s="43"/>
    </row>
    <row r="98" spans="1:7" s="32" customFormat="1" ht="55.15" customHeight="1" x14ac:dyDescent="0.25">
      <c r="A98" s="40">
        <v>89</v>
      </c>
      <c r="B98" s="48" t="s">
        <v>113</v>
      </c>
      <c r="C98" s="47" t="s">
        <v>32</v>
      </c>
      <c r="D98" s="43" t="s">
        <v>32</v>
      </c>
      <c r="E98" s="43" t="b">
        <f t="shared" si="1"/>
        <v>1</v>
      </c>
      <c r="F98" s="43"/>
    </row>
    <row r="99" spans="1:7" s="32" customFormat="1" ht="30" x14ac:dyDescent="0.25">
      <c r="A99" s="40">
        <v>90</v>
      </c>
      <c r="B99" s="46" t="s">
        <v>99</v>
      </c>
      <c r="C99" s="47" t="s">
        <v>32</v>
      </c>
      <c r="D99" s="43" t="s">
        <v>32</v>
      </c>
      <c r="E99" s="43" t="b">
        <f t="shared" si="1"/>
        <v>1</v>
      </c>
      <c r="F99" s="43"/>
    </row>
    <row r="100" spans="1:7" s="32" customFormat="1" ht="30" x14ac:dyDescent="0.25">
      <c r="A100" s="40">
        <v>91</v>
      </c>
      <c r="B100" s="46" t="s">
        <v>142</v>
      </c>
      <c r="C100" s="47" t="s">
        <v>32</v>
      </c>
      <c r="D100" s="43" t="s">
        <v>32</v>
      </c>
      <c r="E100" s="43" t="b">
        <f t="shared" si="1"/>
        <v>1</v>
      </c>
      <c r="F100" s="43"/>
    </row>
    <row r="101" spans="1:7" s="32" customFormat="1" x14ac:dyDescent="0.25">
      <c r="A101" s="40">
        <v>92</v>
      </c>
      <c r="B101" s="46" t="s">
        <v>143</v>
      </c>
      <c r="C101" s="47" t="s">
        <v>40</v>
      </c>
      <c r="D101" s="43" t="s">
        <v>40</v>
      </c>
      <c r="E101" s="43" t="b">
        <f t="shared" si="1"/>
        <v>1</v>
      </c>
      <c r="F101" s="43"/>
    </row>
    <row r="102" spans="1:7" s="32" customFormat="1" ht="60" x14ac:dyDescent="0.25">
      <c r="A102" s="40">
        <v>93</v>
      </c>
      <c r="B102" s="48" t="s">
        <v>144</v>
      </c>
      <c r="C102" s="47" t="s">
        <v>35</v>
      </c>
      <c r="D102" s="43" t="s">
        <v>35</v>
      </c>
      <c r="E102" s="43" t="b">
        <f t="shared" si="1"/>
        <v>1</v>
      </c>
      <c r="F102" s="43"/>
    </row>
    <row r="103" spans="1:7" s="50" customFormat="1" x14ac:dyDescent="0.25">
      <c r="A103" s="40">
        <v>94</v>
      </c>
      <c r="B103" s="49" t="s">
        <v>145</v>
      </c>
      <c r="C103" s="47" t="s">
        <v>34</v>
      </c>
      <c r="D103" s="43" t="s">
        <v>34</v>
      </c>
      <c r="E103" s="43" t="b">
        <f t="shared" si="1"/>
        <v>1</v>
      </c>
      <c r="F103" s="43"/>
      <c r="G103" s="32"/>
    </row>
    <row r="104" spans="1:7" x14ac:dyDescent="0.25">
      <c r="A104" s="40">
        <v>95</v>
      </c>
      <c r="B104" s="26" t="s">
        <v>115</v>
      </c>
      <c r="C104" s="47" t="s">
        <v>32</v>
      </c>
      <c r="D104" s="32" t="s">
        <v>32</v>
      </c>
    </row>
    <row r="105" spans="1:7" x14ac:dyDescent="0.25">
      <c r="B105" s="52"/>
    </row>
    <row r="106" spans="1:7" x14ac:dyDescent="0.25">
      <c r="B106" s="29" t="s">
        <v>116</v>
      </c>
    </row>
  </sheetData>
  <autoFilter ref="A9:G104"/>
  <mergeCells count="1">
    <mergeCell ref="A7:C7"/>
  </mergeCells>
  <pageMargins left="0.59055118110236227" right="0.15748031496062992" top="0.15748031496062992" bottom="0" header="0.31496062992125984" footer="0.31496062992125984"/>
  <pageSetup paperSize="9" scale="6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8" workbookViewId="0">
      <selection activeCell="C9" sqref="C9:C41"/>
    </sheetView>
  </sheetViews>
  <sheetFormatPr defaultRowHeight="15" x14ac:dyDescent="0.25"/>
  <cols>
    <col min="1" max="1" width="6.85546875" style="92" customWidth="1"/>
    <col min="2" max="2" width="48.140625" style="92" customWidth="1"/>
    <col min="3" max="3" width="21.85546875" style="93" customWidth="1"/>
    <col min="4" max="4" width="10.28515625" style="95" bestFit="1" customWidth="1"/>
    <col min="5" max="5" width="9.140625" style="79"/>
    <col min="6" max="6" width="9.140625" style="78"/>
    <col min="7" max="17" width="9.140625" style="80"/>
    <col min="18" max="240" width="9.140625" style="81"/>
    <col min="241" max="241" width="6.85546875" style="81" customWidth="1"/>
    <col min="242" max="242" width="49.7109375" style="81" customWidth="1"/>
    <col min="243" max="243" width="21.85546875" style="81" customWidth="1"/>
    <col min="244" max="496" width="9.140625" style="81"/>
    <col min="497" max="497" width="6.85546875" style="81" customWidth="1"/>
    <col min="498" max="498" width="49.7109375" style="81" customWidth="1"/>
    <col min="499" max="499" width="21.85546875" style="81" customWidth="1"/>
    <col min="500" max="752" width="9.140625" style="81"/>
    <col min="753" max="753" width="6.85546875" style="81" customWidth="1"/>
    <col min="754" max="754" width="49.7109375" style="81" customWidth="1"/>
    <col min="755" max="755" width="21.85546875" style="81" customWidth="1"/>
    <col min="756" max="1008" width="9.140625" style="81"/>
    <col min="1009" max="1009" width="6.85546875" style="81" customWidth="1"/>
    <col min="1010" max="1010" width="49.7109375" style="81" customWidth="1"/>
    <col min="1011" max="1011" width="21.85546875" style="81" customWidth="1"/>
    <col min="1012" max="1264" width="9.140625" style="81"/>
    <col min="1265" max="1265" width="6.85546875" style="81" customWidth="1"/>
    <col min="1266" max="1266" width="49.7109375" style="81" customWidth="1"/>
    <col min="1267" max="1267" width="21.85546875" style="81" customWidth="1"/>
    <col min="1268" max="1520" width="9.140625" style="81"/>
    <col min="1521" max="1521" width="6.85546875" style="81" customWidth="1"/>
    <col min="1522" max="1522" width="49.7109375" style="81" customWidth="1"/>
    <col min="1523" max="1523" width="21.85546875" style="81" customWidth="1"/>
    <col min="1524" max="1776" width="9.140625" style="81"/>
    <col min="1777" max="1777" width="6.85546875" style="81" customWidth="1"/>
    <col min="1778" max="1778" width="49.7109375" style="81" customWidth="1"/>
    <col min="1779" max="1779" width="21.85546875" style="81" customWidth="1"/>
    <col min="1780" max="2032" width="9.140625" style="81"/>
    <col min="2033" max="2033" width="6.85546875" style="81" customWidth="1"/>
    <col min="2034" max="2034" width="49.7109375" style="81" customWidth="1"/>
    <col min="2035" max="2035" width="21.85546875" style="81" customWidth="1"/>
    <col min="2036" max="2288" width="9.140625" style="81"/>
    <col min="2289" max="2289" width="6.85546875" style="81" customWidth="1"/>
    <col min="2290" max="2290" width="49.7109375" style="81" customWidth="1"/>
    <col min="2291" max="2291" width="21.85546875" style="81" customWidth="1"/>
    <col min="2292" max="2544" width="9.140625" style="81"/>
    <col min="2545" max="2545" width="6.85546875" style="81" customWidth="1"/>
    <col min="2546" max="2546" width="49.7109375" style="81" customWidth="1"/>
    <col min="2547" max="2547" width="21.85546875" style="81" customWidth="1"/>
    <col min="2548" max="2800" width="9.140625" style="81"/>
    <col min="2801" max="2801" width="6.85546875" style="81" customWidth="1"/>
    <col min="2802" max="2802" width="49.7109375" style="81" customWidth="1"/>
    <col min="2803" max="2803" width="21.85546875" style="81" customWidth="1"/>
    <col min="2804" max="3056" width="9.140625" style="81"/>
    <col min="3057" max="3057" width="6.85546875" style="81" customWidth="1"/>
    <col min="3058" max="3058" width="49.7109375" style="81" customWidth="1"/>
    <col min="3059" max="3059" width="21.85546875" style="81" customWidth="1"/>
    <col min="3060" max="3312" width="9.140625" style="81"/>
    <col min="3313" max="3313" width="6.85546875" style="81" customWidth="1"/>
    <col min="3314" max="3314" width="49.7109375" style="81" customWidth="1"/>
    <col min="3315" max="3315" width="21.85546875" style="81" customWidth="1"/>
    <col min="3316" max="3568" width="9.140625" style="81"/>
    <col min="3569" max="3569" width="6.85546875" style="81" customWidth="1"/>
    <col min="3570" max="3570" width="49.7109375" style="81" customWidth="1"/>
    <col min="3571" max="3571" width="21.85546875" style="81" customWidth="1"/>
    <col min="3572" max="3824" width="9.140625" style="81"/>
    <col min="3825" max="3825" width="6.85546875" style="81" customWidth="1"/>
    <col min="3826" max="3826" width="49.7109375" style="81" customWidth="1"/>
    <col min="3827" max="3827" width="21.85546875" style="81" customWidth="1"/>
    <col min="3828" max="4080" width="9.140625" style="81"/>
    <col min="4081" max="4081" width="6.85546875" style="81" customWidth="1"/>
    <col min="4082" max="4082" width="49.7109375" style="81" customWidth="1"/>
    <col min="4083" max="4083" width="21.85546875" style="81" customWidth="1"/>
    <col min="4084" max="4336" width="9.140625" style="81"/>
    <col min="4337" max="4337" width="6.85546875" style="81" customWidth="1"/>
    <col min="4338" max="4338" width="49.7109375" style="81" customWidth="1"/>
    <col min="4339" max="4339" width="21.85546875" style="81" customWidth="1"/>
    <col min="4340" max="4592" width="9.140625" style="81"/>
    <col min="4593" max="4593" width="6.85546875" style="81" customWidth="1"/>
    <col min="4594" max="4594" width="49.7109375" style="81" customWidth="1"/>
    <col min="4595" max="4595" width="21.85546875" style="81" customWidth="1"/>
    <col min="4596" max="4848" width="9.140625" style="81"/>
    <col min="4849" max="4849" width="6.85546875" style="81" customWidth="1"/>
    <col min="4850" max="4850" width="49.7109375" style="81" customWidth="1"/>
    <col min="4851" max="4851" width="21.85546875" style="81" customWidth="1"/>
    <col min="4852" max="5104" width="9.140625" style="81"/>
    <col min="5105" max="5105" width="6.85546875" style="81" customWidth="1"/>
    <col min="5106" max="5106" width="49.7109375" style="81" customWidth="1"/>
    <col min="5107" max="5107" width="21.85546875" style="81" customWidth="1"/>
    <col min="5108" max="5360" width="9.140625" style="81"/>
    <col min="5361" max="5361" width="6.85546875" style="81" customWidth="1"/>
    <col min="5362" max="5362" width="49.7109375" style="81" customWidth="1"/>
    <col min="5363" max="5363" width="21.85546875" style="81" customWidth="1"/>
    <col min="5364" max="5616" width="9.140625" style="81"/>
    <col min="5617" max="5617" width="6.85546875" style="81" customWidth="1"/>
    <col min="5618" max="5618" width="49.7109375" style="81" customWidth="1"/>
    <col min="5619" max="5619" width="21.85546875" style="81" customWidth="1"/>
    <col min="5620" max="5872" width="9.140625" style="81"/>
    <col min="5873" max="5873" width="6.85546875" style="81" customWidth="1"/>
    <col min="5874" max="5874" width="49.7109375" style="81" customWidth="1"/>
    <col min="5875" max="5875" width="21.85546875" style="81" customWidth="1"/>
    <col min="5876" max="6128" width="9.140625" style="81"/>
    <col min="6129" max="6129" width="6.85546875" style="81" customWidth="1"/>
    <col min="6130" max="6130" width="49.7109375" style="81" customWidth="1"/>
    <col min="6131" max="6131" width="21.85546875" style="81" customWidth="1"/>
    <col min="6132" max="6384" width="9.140625" style="81"/>
    <col min="6385" max="6385" width="6.85546875" style="81" customWidth="1"/>
    <col min="6386" max="6386" width="49.7109375" style="81" customWidth="1"/>
    <col min="6387" max="6387" width="21.85546875" style="81" customWidth="1"/>
    <col min="6388" max="6640" width="9.140625" style="81"/>
    <col min="6641" max="6641" width="6.85546875" style="81" customWidth="1"/>
    <col min="6642" max="6642" width="49.7109375" style="81" customWidth="1"/>
    <col min="6643" max="6643" width="21.85546875" style="81" customWidth="1"/>
    <col min="6644" max="6896" width="9.140625" style="81"/>
    <col min="6897" max="6897" width="6.85546875" style="81" customWidth="1"/>
    <col min="6898" max="6898" width="49.7109375" style="81" customWidth="1"/>
    <col min="6899" max="6899" width="21.85546875" style="81" customWidth="1"/>
    <col min="6900" max="7152" width="9.140625" style="81"/>
    <col min="7153" max="7153" width="6.85546875" style="81" customWidth="1"/>
    <col min="7154" max="7154" width="49.7109375" style="81" customWidth="1"/>
    <col min="7155" max="7155" width="21.85546875" style="81" customWidth="1"/>
    <col min="7156" max="7408" width="9.140625" style="81"/>
    <col min="7409" max="7409" width="6.85546875" style="81" customWidth="1"/>
    <col min="7410" max="7410" width="49.7109375" style="81" customWidth="1"/>
    <col min="7411" max="7411" width="21.85546875" style="81" customWidth="1"/>
    <col min="7412" max="7664" width="9.140625" style="81"/>
    <col min="7665" max="7665" width="6.85546875" style="81" customWidth="1"/>
    <col min="7666" max="7666" width="49.7109375" style="81" customWidth="1"/>
    <col min="7667" max="7667" width="21.85546875" style="81" customWidth="1"/>
    <col min="7668" max="7920" width="9.140625" style="81"/>
    <col min="7921" max="7921" width="6.85546875" style="81" customWidth="1"/>
    <col min="7922" max="7922" width="49.7109375" style="81" customWidth="1"/>
    <col min="7923" max="7923" width="21.85546875" style="81" customWidth="1"/>
    <col min="7924" max="8176" width="9.140625" style="81"/>
    <col min="8177" max="8177" width="6.85546875" style="81" customWidth="1"/>
    <col min="8178" max="8178" width="49.7109375" style="81" customWidth="1"/>
    <col min="8179" max="8179" width="21.85546875" style="81" customWidth="1"/>
    <col min="8180" max="8432" width="9.140625" style="81"/>
    <col min="8433" max="8433" width="6.85546875" style="81" customWidth="1"/>
    <col min="8434" max="8434" width="49.7109375" style="81" customWidth="1"/>
    <col min="8435" max="8435" width="21.85546875" style="81" customWidth="1"/>
    <col min="8436" max="8688" width="9.140625" style="81"/>
    <col min="8689" max="8689" width="6.85546875" style="81" customWidth="1"/>
    <col min="8690" max="8690" width="49.7109375" style="81" customWidth="1"/>
    <col min="8691" max="8691" width="21.85546875" style="81" customWidth="1"/>
    <col min="8692" max="8944" width="9.140625" style="81"/>
    <col min="8945" max="8945" width="6.85546875" style="81" customWidth="1"/>
    <col min="8946" max="8946" width="49.7109375" style="81" customWidth="1"/>
    <col min="8947" max="8947" width="21.85546875" style="81" customWidth="1"/>
    <col min="8948" max="9200" width="9.140625" style="81"/>
    <col min="9201" max="9201" width="6.85546875" style="81" customWidth="1"/>
    <col min="9202" max="9202" width="49.7109375" style="81" customWidth="1"/>
    <col min="9203" max="9203" width="21.85546875" style="81" customWidth="1"/>
    <col min="9204" max="9456" width="9.140625" style="81"/>
    <col min="9457" max="9457" width="6.85546875" style="81" customWidth="1"/>
    <col min="9458" max="9458" width="49.7109375" style="81" customWidth="1"/>
    <col min="9459" max="9459" width="21.85546875" style="81" customWidth="1"/>
    <col min="9460" max="9712" width="9.140625" style="81"/>
    <col min="9713" max="9713" width="6.85546875" style="81" customWidth="1"/>
    <col min="9714" max="9714" width="49.7109375" style="81" customWidth="1"/>
    <col min="9715" max="9715" width="21.85546875" style="81" customWidth="1"/>
    <col min="9716" max="9968" width="9.140625" style="81"/>
    <col min="9969" max="9969" width="6.85546875" style="81" customWidth="1"/>
    <col min="9970" max="9970" width="49.7109375" style="81" customWidth="1"/>
    <col min="9971" max="9971" width="21.85546875" style="81" customWidth="1"/>
    <col min="9972" max="10224" width="9.140625" style="81"/>
    <col min="10225" max="10225" width="6.85546875" style="81" customWidth="1"/>
    <col min="10226" max="10226" width="49.7109375" style="81" customWidth="1"/>
    <col min="10227" max="10227" width="21.85546875" style="81" customWidth="1"/>
    <col min="10228" max="10480" width="9.140625" style="81"/>
    <col min="10481" max="10481" width="6.85546875" style="81" customWidth="1"/>
    <col min="10482" max="10482" width="49.7109375" style="81" customWidth="1"/>
    <col min="10483" max="10483" width="21.85546875" style="81" customWidth="1"/>
    <col min="10484" max="10736" width="9.140625" style="81"/>
    <col min="10737" max="10737" width="6.85546875" style="81" customWidth="1"/>
    <col min="10738" max="10738" width="49.7109375" style="81" customWidth="1"/>
    <col min="10739" max="10739" width="21.85546875" style="81" customWidth="1"/>
    <col min="10740" max="10992" width="9.140625" style="81"/>
    <col min="10993" max="10993" width="6.85546875" style="81" customWidth="1"/>
    <col min="10994" max="10994" width="49.7109375" style="81" customWidth="1"/>
    <col min="10995" max="10995" width="21.85546875" style="81" customWidth="1"/>
    <col min="10996" max="11248" width="9.140625" style="81"/>
    <col min="11249" max="11249" width="6.85546875" style="81" customWidth="1"/>
    <col min="11250" max="11250" width="49.7109375" style="81" customWidth="1"/>
    <col min="11251" max="11251" width="21.85546875" style="81" customWidth="1"/>
    <col min="11252" max="11504" width="9.140625" style="81"/>
    <col min="11505" max="11505" width="6.85546875" style="81" customWidth="1"/>
    <col min="11506" max="11506" width="49.7109375" style="81" customWidth="1"/>
    <col min="11507" max="11507" width="21.85546875" style="81" customWidth="1"/>
    <col min="11508" max="11760" width="9.140625" style="81"/>
    <col min="11761" max="11761" width="6.85546875" style="81" customWidth="1"/>
    <col min="11762" max="11762" width="49.7109375" style="81" customWidth="1"/>
    <col min="11763" max="11763" width="21.85546875" style="81" customWidth="1"/>
    <col min="11764" max="12016" width="9.140625" style="81"/>
    <col min="12017" max="12017" width="6.85546875" style="81" customWidth="1"/>
    <col min="12018" max="12018" width="49.7109375" style="81" customWidth="1"/>
    <col min="12019" max="12019" width="21.85546875" style="81" customWidth="1"/>
    <col min="12020" max="12272" width="9.140625" style="81"/>
    <col min="12273" max="12273" width="6.85546875" style="81" customWidth="1"/>
    <col min="12274" max="12274" width="49.7109375" style="81" customWidth="1"/>
    <col min="12275" max="12275" width="21.85546875" style="81" customWidth="1"/>
    <col min="12276" max="12528" width="9.140625" style="81"/>
    <col min="12529" max="12529" width="6.85546875" style="81" customWidth="1"/>
    <col min="12530" max="12530" width="49.7109375" style="81" customWidth="1"/>
    <col min="12531" max="12531" width="21.85546875" style="81" customWidth="1"/>
    <col min="12532" max="12784" width="9.140625" style="81"/>
    <col min="12785" max="12785" width="6.85546875" style="81" customWidth="1"/>
    <col min="12786" max="12786" width="49.7109375" style="81" customWidth="1"/>
    <col min="12787" max="12787" width="21.85546875" style="81" customWidth="1"/>
    <col min="12788" max="13040" width="9.140625" style="81"/>
    <col min="13041" max="13041" width="6.85546875" style="81" customWidth="1"/>
    <col min="13042" max="13042" width="49.7109375" style="81" customWidth="1"/>
    <col min="13043" max="13043" width="21.85546875" style="81" customWidth="1"/>
    <col min="13044" max="13296" width="9.140625" style="81"/>
    <col min="13297" max="13297" width="6.85546875" style="81" customWidth="1"/>
    <col min="13298" max="13298" width="49.7109375" style="81" customWidth="1"/>
    <col min="13299" max="13299" width="21.85546875" style="81" customWidth="1"/>
    <col min="13300" max="13552" width="9.140625" style="81"/>
    <col min="13553" max="13553" width="6.85546875" style="81" customWidth="1"/>
    <col min="13554" max="13554" width="49.7109375" style="81" customWidth="1"/>
    <col min="13555" max="13555" width="21.85546875" style="81" customWidth="1"/>
    <col min="13556" max="13808" width="9.140625" style="81"/>
    <col min="13809" max="13809" width="6.85546875" style="81" customWidth="1"/>
    <col min="13810" max="13810" width="49.7109375" style="81" customWidth="1"/>
    <col min="13811" max="13811" width="21.85546875" style="81" customWidth="1"/>
    <col min="13812" max="14064" width="9.140625" style="81"/>
    <col min="14065" max="14065" width="6.85546875" style="81" customWidth="1"/>
    <col min="14066" max="14066" width="49.7109375" style="81" customWidth="1"/>
    <col min="14067" max="14067" width="21.85546875" style="81" customWidth="1"/>
    <col min="14068" max="14320" width="9.140625" style="81"/>
    <col min="14321" max="14321" width="6.85546875" style="81" customWidth="1"/>
    <col min="14322" max="14322" width="49.7109375" style="81" customWidth="1"/>
    <col min="14323" max="14323" width="21.85546875" style="81" customWidth="1"/>
    <col min="14324" max="14576" width="9.140625" style="81"/>
    <col min="14577" max="14577" width="6.85546875" style="81" customWidth="1"/>
    <col min="14578" max="14578" width="49.7109375" style="81" customWidth="1"/>
    <col min="14579" max="14579" width="21.85546875" style="81" customWidth="1"/>
    <col min="14580" max="14832" width="9.140625" style="81"/>
    <col min="14833" max="14833" width="6.85546875" style="81" customWidth="1"/>
    <col min="14834" max="14834" width="49.7109375" style="81" customWidth="1"/>
    <col min="14835" max="14835" width="21.85546875" style="81" customWidth="1"/>
    <col min="14836" max="15088" width="9.140625" style="81"/>
    <col min="15089" max="15089" width="6.85546875" style="81" customWidth="1"/>
    <col min="15090" max="15090" width="49.7109375" style="81" customWidth="1"/>
    <col min="15091" max="15091" width="21.85546875" style="81" customWidth="1"/>
    <col min="15092" max="15344" width="9.140625" style="81"/>
    <col min="15345" max="15345" width="6.85546875" style="81" customWidth="1"/>
    <col min="15346" max="15346" width="49.7109375" style="81" customWidth="1"/>
    <col min="15347" max="15347" width="21.85546875" style="81" customWidth="1"/>
    <col min="15348" max="15600" width="9.140625" style="81"/>
    <col min="15601" max="15601" width="6.85546875" style="81" customWidth="1"/>
    <col min="15602" max="15602" width="49.7109375" style="81" customWidth="1"/>
    <col min="15603" max="15603" width="21.85546875" style="81" customWidth="1"/>
    <col min="15604" max="15856" width="9.140625" style="81"/>
    <col min="15857" max="15857" width="6.85546875" style="81" customWidth="1"/>
    <col min="15858" max="15858" width="49.7109375" style="81" customWidth="1"/>
    <col min="15859" max="15859" width="21.85546875" style="81" customWidth="1"/>
    <col min="15860" max="16112" width="9.140625" style="81"/>
    <col min="16113" max="16113" width="6.85546875" style="81" customWidth="1"/>
    <col min="16114" max="16114" width="49.7109375" style="81" customWidth="1"/>
    <col min="16115" max="16115" width="21.85546875" style="81" customWidth="1"/>
    <col min="16116" max="16384" width="9.140625" style="81"/>
  </cols>
  <sheetData>
    <row r="1" spans="1:17" s="69" customFormat="1" x14ac:dyDescent="0.25">
      <c r="B1" s="70"/>
      <c r="C1" s="71" t="s">
        <v>147</v>
      </c>
      <c r="E1" s="72"/>
      <c r="F1" s="72"/>
    </row>
    <row r="2" spans="1:17" s="69" customFormat="1" x14ac:dyDescent="0.25">
      <c r="A2" s="73"/>
      <c r="B2" s="101" t="s">
        <v>146</v>
      </c>
      <c r="C2" s="101" t="s">
        <v>22</v>
      </c>
      <c r="E2" s="72"/>
    </row>
    <row r="3" spans="1:17" s="74" customFormat="1" ht="12.75" x14ac:dyDescent="0.2">
      <c r="C3" s="75"/>
      <c r="D3" s="94"/>
      <c r="E3" s="76"/>
      <c r="F3" s="76"/>
    </row>
    <row r="4" spans="1:17" x14ac:dyDescent="0.25">
      <c r="A4" s="77"/>
      <c r="B4" s="77"/>
      <c r="C4" s="71" t="s">
        <v>277</v>
      </c>
    </row>
    <row r="5" spans="1:17" ht="39" x14ac:dyDescent="0.25">
      <c r="A5" s="77"/>
      <c r="B5" s="77"/>
      <c r="C5" s="71" t="s">
        <v>1</v>
      </c>
    </row>
    <row r="6" spans="1:17" x14ac:dyDescent="0.25">
      <c r="A6" s="77"/>
      <c r="B6" s="77"/>
      <c r="C6" s="82"/>
    </row>
    <row r="7" spans="1:17" s="86" customFormat="1" ht="65.25" customHeight="1" x14ac:dyDescent="0.25">
      <c r="A7" s="116" t="s">
        <v>278</v>
      </c>
      <c r="B7" s="116"/>
      <c r="C7" s="116"/>
      <c r="D7" s="96"/>
      <c r="E7" s="84"/>
      <c r="F7" s="83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</row>
    <row r="8" spans="1:17" x14ac:dyDescent="0.25">
      <c r="A8" s="87" t="s">
        <v>279</v>
      </c>
      <c r="B8" s="88" t="s">
        <v>280</v>
      </c>
      <c r="C8" s="89" t="s">
        <v>281</v>
      </c>
    </row>
    <row r="9" spans="1:17" x14ac:dyDescent="0.25">
      <c r="A9" s="90">
        <v>1</v>
      </c>
      <c r="B9" s="88" t="s">
        <v>282</v>
      </c>
      <c r="C9" s="91">
        <v>1139.3499999999999</v>
      </c>
      <c r="D9" s="97"/>
      <c r="E9" s="98"/>
    </row>
    <row r="10" spans="1:17" x14ac:dyDescent="0.25">
      <c r="A10" s="90">
        <v>2</v>
      </c>
      <c r="B10" s="88" t="s">
        <v>283</v>
      </c>
      <c r="C10" s="91">
        <v>681.5</v>
      </c>
      <c r="D10" s="97"/>
      <c r="E10" s="98"/>
    </row>
    <row r="11" spans="1:17" x14ac:dyDescent="0.25">
      <c r="A11" s="90">
        <v>3</v>
      </c>
      <c r="B11" s="88" t="s">
        <v>284</v>
      </c>
      <c r="C11" s="91">
        <v>666.73</v>
      </c>
      <c r="D11" s="97"/>
      <c r="E11" s="98"/>
    </row>
    <row r="12" spans="1:17" x14ac:dyDescent="0.25">
      <c r="A12" s="90">
        <v>4</v>
      </c>
      <c r="B12" s="88" t="s">
        <v>285</v>
      </c>
      <c r="C12" s="91">
        <v>466.29</v>
      </c>
      <c r="D12" s="97"/>
      <c r="E12" s="98"/>
    </row>
    <row r="13" spans="1:17" x14ac:dyDescent="0.25">
      <c r="A13" s="90">
        <v>5</v>
      </c>
      <c r="B13" s="88" t="s">
        <v>286</v>
      </c>
      <c r="C13" s="91">
        <v>455.74</v>
      </c>
      <c r="D13" s="97"/>
      <c r="E13" s="98"/>
    </row>
    <row r="14" spans="1:17" x14ac:dyDescent="0.25">
      <c r="A14" s="90">
        <v>6</v>
      </c>
      <c r="B14" s="88" t="s">
        <v>287</v>
      </c>
      <c r="C14" s="91">
        <v>436.75</v>
      </c>
      <c r="D14" s="97"/>
      <c r="E14" s="98"/>
    </row>
    <row r="15" spans="1:17" x14ac:dyDescent="0.25">
      <c r="A15" s="90">
        <v>7</v>
      </c>
      <c r="B15" s="88" t="s">
        <v>288</v>
      </c>
      <c r="C15" s="91">
        <v>415.65</v>
      </c>
      <c r="D15" s="97"/>
      <c r="E15" s="98"/>
    </row>
    <row r="16" spans="1:17" x14ac:dyDescent="0.25">
      <c r="A16" s="90">
        <v>8</v>
      </c>
      <c r="B16" s="88" t="s">
        <v>289</v>
      </c>
      <c r="C16" s="91">
        <v>400.88</v>
      </c>
      <c r="D16" s="97"/>
      <c r="E16" s="98"/>
    </row>
    <row r="17" spans="1:5" x14ac:dyDescent="0.25">
      <c r="A17" s="90">
        <v>9</v>
      </c>
      <c r="B17" s="88" t="s">
        <v>290</v>
      </c>
      <c r="C17" s="91">
        <v>386.11</v>
      </c>
      <c r="D17" s="97"/>
      <c r="E17" s="98"/>
    </row>
    <row r="18" spans="1:5" x14ac:dyDescent="0.25">
      <c r="A18" s="90">
        <v>10</v>
      </c>
      <c r="B18" s="88" t="s">
        <v>291</v>
      </c>
      <c r="C18" s="91">
        <v>348.13</v>
      </c>
      <c r="D18" s="97"/>
      <c r="E18" s="98"/>
    </row>
    <row r="19" spans="1:5" x14ac:dyDescent="0.25">
      <c r="A19" s="90">
        <v>11</v>
      </c>
      <c r="B19" s="88" t="s">
        <v>292</v>
      </c>
      <c r="C19" s="91">
        <v>343.91</v>
      </c>
      <c r="D19" s="97"/>
      <c r="E19" s="98"/>
    </row>
    <row r="20" spans="1:5" x14ac:dyDescent="0.25">
      <c r="A20" s="90">
        <v>12</v>
      </c>
      <c r="B20" s="88" t="s">
        <v>293</v>
      </c>
      <c r="C20" s="91">
        <v>335.47</v>
      </c>
      <c r="D20" s="97"/>
      <c r="E20" s="98"/>
    </row>
    <row r="21" spans="1:5" x14ac:dyDescent="0.25">
      <c r="A21" s="90">
        <v>13</v>
      </c>
      <c r="B21" s="88" t="s">
        <v>294</v>
      </c>
      <c r="C21" s="91">
        <v>318.58999999999997</v>
      </c>
      <c r="D21" s="97"/>
      <c r="E21" s="98"/>
    </row>
    <row r="22" spans="1:5" x14ac:dyDescent="0.25">
      <c r="A22" s="90">
        <v>14</v>
      </c>
      <c r="B22" s="88" t="s">
        <v>295</v>
      </c>
      <c r="C22" s="91">
        <v>305.94</v>
      </c>
      <c r="D22" s="97"/>
      <c r="E22" s="98"/>
    </row>
    <row r="23" spans="1:5" x14ac:dyDescent="0.25">
      <c r="A23" s="90">
        <v>15</v>
      </c>
      <c r="B23" s="88" t="s">
        <v>296</v>
      </c>
      <c r="C23" s="91">
        <v>303.83</v>
      </c>
      <c r="D23" s="97"/>
      <c r="E23" s="98"/>
    </row>
    <row r="24" spans="1:5" x14ac:dyDescent="0.25">
      <c r="A24" s="90">
        <v>16</v>
      </c>
      <c r="B24" s="88" t="s">
        <v>297</v>
      </c>
      <c r="C24" s="91">
        <v>297.5</v>
      </c>
      <c r="D24" s="97"/>
      <c r="E24" s="98"/>
    </row>
    <row r="25" spans="1:5" x14ac:dyDescent="0.25">
      <c r="A25" s="90">
        <v>17</v>
      </c>
      <c r="B25" s="88" t="s">
        <v>298</v>
      </c>
      <c r="C25" s="91">
        <v>284.83999999999997</v>
      </c>
      <c r="D25" s="97"/>
      <c r="E25" s="98"/>
    </row>
    <row r="26" spans="1:5" x14ac:dyDescent="0.25">
      <c r="A26" s="90">
        <v>18</v>
      </c>
      <c r="B26" s="88" t="s">
        <v>299</v>
      </c>
      <c r="C26" s="91">
        <v>278.51</v>
      </c>
      <c r="D26" s="97"/>
      <c r="E26" s="98"/>
    </row>
    <row r="27" spans="1:5" x14ac:dyDescent="0.25">
      <c r="A27" s="90">
        <v>19</v>
      </c>
      <c r="B27" s="88" t="s">
        <v>300</v>
      </c>
      <c r="C27" s="91">
        <v>274.29000000000002</v>
      </c>
      <c r="D27" s="97"/>
      <c r="E27" s="98"/>
    </row>
    <row r="28" spans="1:5" x14ac:dyDescent="0.25">
      <c r="A28" s="90">
        <v>20</v>
      </c>
      <c r="B28" s="88" t="s">
        <v>301</v>
      </c>
      <c r="C28" s="91">
        <v>270.07</v>
      </c>
      <c r="D28" s="97"/>
      <c r="E28" s="98"/>
    </row>
    <row r="29" spans="1:5" x14ac:dyDescent="0.25">
      <c r="A29" s="90">
        <v>21</v>
      </c>
      <c r="B29" s="88" t="s">
        <v>302</v>
      </c>
      <c r="C29" s="91">
        <v>253.19</v>
      </c>
      <c r="D29" s="97"/>
      <c r="E29" s="98"/>
    </row>
    <row r="30" spans="1:5" x14ac:dyDescent="0.25">
      <c r="A30" s="90">
        <v>22</v>
      </c>
      <c r="B30" s="88" t="s">
        <v>303</v>
      </c>
      <c r="C30" s="91">
        <v>246.86</v>
      </c>
      <c r="D30" s="97"/>
      <c r="E30" s="98"/>
    </row>
    <row r="31" spans="1:5" x14ac:dyDescent="0.25">
      <c r="A31" s="90">
        <v>23</v>
      </c>
      <c r="B31" s="88" t="s">
        <v>304</v>
      </c>
      <c r="C31" s="91">
        <v>240.53</v>
      </c>
      <c r="D31" s="97"/>
      <c r="E31" s="98"/>
    </row>
    <row r="32" spans="1:5" x14ac:dyDescent="0.25">
      <c r="A32" s="90">
        <v>24</v>
      </c>
      <c r="B32" s="88" t="s">
        <v>305</v>
      </c>
      <c r="C32" s="91">
        <v>234.2</v>
      </c>
      <c r="D32" s="97"/>
      <c r="E32" s="98"/>
    </row>
    <row r="33" spans="1:5" x14ac:dyDescent="0.25">
      <c r="A33" s="90">
        <v>25</v>
      </c>
      <c r="B33" s="88" t="s">
        <v>306</v>
      </c>
      <c r="C33" s="91">
        <v>221.54</v>
      </c>
      <c r="D33" s="97"/>
      <c r="E33" s="98"/>
    </row>
    <row r="34" spans="1:5" x14ac:dyDescent="0.25">
      <c r="A34" s="90">
        <v>26</v>
      </c>
      <c r="B34" s="88" t="s">
        <v>307</v>
      </c>
      <c r="C34" s="91">
        <v>206.77</v>
      </c>
      <c r="D34" s="97"/>
      <c r="E34" s="98"/>
    </row>
    <row r="35" spans="1:5" x14ac:dyDescent="0.25">
      <c r="A35" s="90">
        <v>27</v>
      </c>
      <c r="B35" s="88" t="s">
        <v>308</v>
      </c>
      <c r="C35" s="91">
        <v>196.22</v>
      </c>
      <c r="D35" s="97"/>
      <c r="E35" s="98"/>
    </row>
    <row r="36" spans="1:5" x14ac:dyDescent="0.25">
      <c r="A36" s="90">
        <v>28</v>
      </c>
      <c r="B36" s="88" t="s">
        <v>309</v>
      </c>
      <c r="C36" s="91">
        <v>170.9</v>
      </c>
      <c r="D36" s="97"/>
      <c r="E36" s="98"/>
    </row>
    <row r="37" spans="1:5" x14ac:dyDescent="0.25">
      <c r="A37" s="90">
        <v>29</v>
      </c>
      <c r="B37" s="88" t="s">
        <v>310</v>
      </c>
      <c r="C37" s="91">
        <v>168.79</v>
      </c>
      <c r="D37" s="97"/>
      <c r="E37" s="98"/>
    </row>
    <row r="38" spans="1:5" x14ac:dyDescent="0.25">
      <c r="A38" s="90">
        <v>30</v>
      </c>
      <c r="B38" s="88" t="s">
        <v>311</v>
      </c>
      <c r="C38" s="91">
        <v>149.80000000000001</v>
      </c>
      <c r="D38" s="97"/>
      <c r="E38" s="98"/>
    </row>
    <row r="39" spans="1:5" x14ac:dyDescent="0.25">
      <c r="A39" s="90">
        <v>31</v>
      </c>
      <c r="B39" s="88" t="s">
        <v>312</v>
      </c>
      <c r="C39" s="91">
        <v>137.13999999999999</v>
      </c>
      <c r="D39" s="97"/>
      <c r="E39" s="98"/>
    </row>
    <row r="40" spans="1:5" x14ac:dyDescent="0.25">
      <c r="A40" s="90">
        <v>32</v>
      </c>
      <c r="B40" s="88" t="s">
        <v>313</v>
      </c>
      <c r="C40" s="91">
        <v>124.48</v>
      </c>
      <c r="D40" s="97"/>
      <c r="E40" s="98"/>
    </row>
    <row r="41" spans="1:5" x14ac:dyDescent="0.25">
      <c r="A41" s="90">
        <v>33</v>
      </c>
      <c r="B41" s="88" t="s">
        <v>314</v>
      </c>
      <c r="C41" s="91">
        <v>86.51</v>
      </c>
      <c r="D41" s="97"/>
      <c r="E41" s="98"/>
    </row>
    <row r="42" spans="1:5" hidden="1" x14ac:dyDescent="0.25">
      <c r="A42" s="90">
        <v>34</v>
      </c>
      <c r="B42" s="88" t="s">
        <v>315</v>
      </c>
      <c r="C42" s="91"/>
      <c r="D42" s="97"/>
    </row>
    <row r="43" spans="1:5" hidden="1" x14ac:dyDescent="0.25">
      <c r="A43" s="90">
        <v>35</v>
      </c>
      <c r="B43" s="88" t="s">
        <v>316</v>
      </c>
      <c r="C43" s="91"/>
      <c r="D43" s="97"/>
    </row>
    <row r="44" spans="1:5" hidden="1" x14ac:dyDescent="0.25">
      <c r="A44" s="90">
        <v>36</v>
      </c>
      <c r="B44" s="88" t="s">
        <v>317</v>
      </c>
      <c r="C44" s="91" t="e">
        <v>#N/A</v>
      </c>
      <c r="D44" s="97"/>
    </row>
    <row r="45" spans="1:5" hidden="1" x14ac:dyDescent="0.25">
      <c r="A45" s="90">
        <v>37</v>
      </c>
      <c r="B45" s="88" t="s">
        <v>318</v>
      </c>
      <c r="C45" s="91" t="e">
        <v>#N/A</v>
      </c>
      <c r="D45" s="97"/>
    </row>
    <row r="46" spans="1:5" hidden="1" x14ac:dyDescent="0.25">
      <c r="A46" s="90">
        <v>38</v>
      </c>
      <c r="C46" s="93">
        <v>0</v>
      </c>
      <c r="D46" s="97"/>
    </row>
    <row r="47" spans="1:5" hidden="1" x14ac:dyDescent="0.25">
      <c r="D47" s="97"/>
    </row>
  </sheetData>
  <mergeCells count="2">
    <mergeCell ref="A7:C7"/>
    <mergeCell ref="B2:C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2" sqref="C2"/>
    </sheetView>
  </sheetViews>
  <sheetFormatPr defaultColWidth="9.140625" defaultRowHeight="15" x14ac:dyDescent="0.25"/>
  <cols>
    <col min="1" max="1" width="9.140625" style="4"/>
    <col min="2" max="2" width="63" style="5" customWidth="1"/>
    <col min="3" max="3" width="27.7109375" style="8" customWidth="1"/>
    <col min="4" max="16384" width="9.140625" style="4"/>
  </cols>
  <sheetData>
    <row r="1" spans="1:6" s="17" customFormat="1" x14ac:dyDescent="0.25">
      <c r="C1" s="18" t="s">
        <v>319</v>
      </c>
      <c r="F1" s="19"/>
    </row>
    <row r="2" spans="1:6" s="17" customFormat="1" ht="27" customHeight="1" x14ac:dyDescent="0.25">
      <c r="C2" s="54" t="s">
        <v>146</v>
      </c>
      <c r="F2" s="19"/>
    </row>
    <row r="3" spans="1:6" s="1" customFormat="1" x14ac:dyDescent="0.25">
      <c r="C3" s="2"/>
      <c r="D3" s="3"/>
    </row>
    <row r="4" spans="1:6" x14ac:dyDescent="0.25">
      <c r="C4" s="6" t="s">
        <v>0</v>
      </c>
    </row>
    <row r="5" spans="1:6" ht="30" x14ac:dyDescent="0.25">
      <c r="C5" s="7" t="s">
        <v>1</v>
      </c>
    </row>
    <row r="6" spans="1:6" x14ac:dyDescent="0.25">
      <c r="A6" s="4" t="s">
        <v>2</v>
      </c>
    </row>
    <row r="7" spans="1:6" s="9" customFormat="1" x14ac:dyDescent="0.25">
      <c r="A7" s="9" t="s">
        <v>3</v>
      </c>
      <c r="B7" s="5"/>
      <c r="C7" s="8"/>
    </row>
    <row r="8" spans="1:6" x14ac:dyDescent="0.25">
      <c r="A8" s="4" t="s">
        <v>2</v>
      </c>
    </row>
    <row r="9" spans="1:6" s="8" customFormat="1" ht="30" x14ac:dyDescent="0.25">
      <c r="A9" s="10" t="s">
        <v>4</v>
      </c>
      <c r="B9" s="11" t="s">
        <v>5</v>
      </c>
      <c r="C9" s="10" t="s">
        <v>6</v>
      </c>
    </row>
    <row r="10" spans="1:6" s="8" customFormat="1" ht="30" x14ac:dyDescent="0.25">
      <c r="A10" s="10">
        <v>1</v>
      </c>
      <c r="B10" s="12" t="s">
        <v>7</v>
      </c>
      <c r="C10" s="10">
        <v>1.4</v>
      </c>
    </row>
    <row r="11" spans="1:6" s="8" customFormat="1" ht="30" x14ac:dyDescent="0.25">
      <c r="A11" s="10">
        <v>2</v>
      </c>
      <c r="B11" s="12" t="s">
        <v>8</v>
      </c>
      <c r="C11" s="16">
        <v>1.4</v>
      </c>
    </row>
    <row r="12" spans="1:6" ht="60" x14ac:dyDescent="0.25">
      <c r="A12" s="10">
        <v>3</v>
      </c>
      <c r="B12" s="12" t="s">
        <v>9</v>
      </c>
      <c r="C12" s="10">
        <v>1.1000000000000001</v>
      </c>
    </row>
    <row r="13" spans="1:6" ht="60" x14ac:dyDescent="0.25">
      <c r="A13" s="10">
        <v>4</v>
      </c>
      <c r="B13" s="13" t="s">
        <v>10</v>
      </c>
      <c r="C13" s="10">
        <v>1.3</v>
      </c>
    </row>
    <row r="14" spans="1:6" ht="45" x14ac:dyDescent="0.25">
      <c r="A14" s="10">
        <v>5</v>
      </c>
      <c r="B14" s="13" t="s">
        <v>11</v>
      </c>
      <c r="C14" s="11" t="s">
        <v>12</v>
      </c>
    </row>
    <row r="15" spans="1:6" ht="30" x14ac:dyDescent="0.25">
      <c r="A15" s="10">
        <v>6</v>
      </c>
      <c r="B15" s="13" t="s">
        <v>13</v>
      </c>
      <c r="C15" s="10">
        <v>1.2</v>
      </c>
    </row>
    <row r="16" spans="1:6" ht="45" x14ac:dyDescent="0.25">
      <c r="A16" s="10">
        <v>7</v>
      </c>
      <c r="B16" s="13" t="s">
        <v>14</v>
      </c>
      <c r="C16" s="10">
        <v>1.2</v>
      </c>
    </row>
    <row r="17" spans="1:3" ht="90" x14ac:dyDescent="0.25">
      <c r="A17" s="10">
        <v>8</v>
      </c>
      <c r="B17" s="13" t="s">
        <v>15</v>
      </c>
      <c r="C17" s="10">
        <v>0.6</v>
      </c>
    </row>
    <row r="18" spans="1:3" ht="30" x14ac:dyDescent="0.25">
      <c r="A18" s="10">
        <v>9</v>
      </c>
      <c r="B18" s="13" t="s">
        <v>16</v>
      </c>
      <c r="C18" s="10">
        <v>1.1000000000000001</v>
      </c>
    </row>
    <row r="19" spans="1:3" s="5" customFormat="1" ht="45" x14ac:dyDescent="0.25">
      <c r="A19" s="10">
        <v>10</v>
      </c>
      <c r="B19" s="13" t="s">
        <v>17</v>
      </c>
      <c r="C19" s="10">
        <v>0.19</v>
      </c>
    </row>
    <row r="21" spans="1:3" x14ac:dyDescent="0.25">
      <c r="A21" s="14" t="s">
        <v>18</v>
      </c>
      <c r="B21" s="15"/>
    </row>
    <row r="22" spans="1:3" ht="37.5" customHeight="1" x14ac:dyDescent="0.25">
      <c r="A22" s="117" t="s">
        <v>19</v>
      </c>
      <c r="B22" s="117"/>
      <c r="C22" s="117"/>
    </row>
    <row r="23" spans="1:3" ht="46.5" customHeight="1" x14ac:dyDescent="0.25">
      <c r="A23" s="117" t="s">
        <v>20</v>
      </c>
      <c r="B23" s="117"/>
      <c r="C23" s="117"/>
    </row>
  </sheetData>
  <mergeCells count="2">
    <mergeCell ref="A22:C22"/>
    <mergeCell ref="A23:C23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Перечень МО АПП </vt:lpstr>
      <vt:lpstr>1 Перечень МО АПП</vt:lpstr>
      <vt:lpstr>2 Перечень МО КС</vt:lpstr>
      <vt:lpstr>3 Перечень МО ДС</vt:lpstr>
      <vt:lpstr>4 ДПН АПП</vt:lpstr>
      <vt:lpstr>5 КСЛП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Lopina</dc:creator>
  <cp:lastModifiedBy>Александр В. Баинов</cp:lastModifiedBy>
  <cp:lastPrinted>2019-04-22T09:29:49Z</cp:lastPrinted>
  <dcterms:created xsi:type="dcterms:W3CDTF">2019-04-17T01:06:14Z</dcterms:created>
  <dcterms:modified xsi:type="dcterms:W3CDTF">2019-04-24T08:48:14Z</dcterms:modified>
</cp:coreProperties>
</file>