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cuments\5. ТАРИФНОЕ\2021 ТАРИФНОЕ\Соглашение 16\"/>
    </mc:Choice>
  </mc:AlternateContent>
  <bookViews>
    <workbookView xWindow="0" yWindow="0" windowWidth="28800" windowHeight="12435" tabRatio="914"/>
  </bookViews>
  <sheets>
    <sheet name="29" sheetId="21" r:id="rId1"/>
    <sheet name="31 ДПН общ ПН" sheetId="22" r:id="rId2"/>
  </sheets>
  <externalReferences>
    <externalReference r:id="rId3"/>
    <externalReference r:id="rId4"/>
  </externalReferences>
  <definedNames>
    <definedName name="_xlnm._FilterDatabase" localSheetId="0" hidden="1">'29'!$A$10:$K$59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2" l="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I11" i="21"/>
  <c r="J11" i="21"/>
  <c r="I12" i="21"/>
  <c r="J12" i="21"/>
  <c r="I13" i="21"/>
  <c r="J13" i="21"/>
  <c r="I14" i="21"/>
  <c r="J14" i="21"/>
  <c r="I15" i="21"/>
  <c r="J15" i="21"/>
  <c r="I16" i="21"/>
  <c r="J16" i="21"/>
  <c r="I17" i="21"/>
  <c r="J17" i="21"/>
  <c r="I18" i="21"/>
  <c r="J18" i="21"/>
  <c r="I19" i="21"/>
  <c r="J19" i="21"/>
  <c r="I20" i="21"/>
  <c r="J20" i="21"/>
  <c r="I21" i="21"/>
  <c r="J21" i="21"/>
  <c r="I22" i="21"/>
  <c r="J22" i="21"/>
  <c r="I23" i="21"/>
  <c r="J23" i="21"/>
  <c r="I24" i="21"/>
  <c r="J24" i="21"/>
  <c r="I25" i="21"/>
  <c r="J25" i="21"/>
  <c r="I26" i="21"/>
  <c r="J26" i="21"/>
  <c r="I27" i="21"/>
  <c r="J27" i="21"/>
  <c r="I28" i="21"/>
  <c r="J28" i="21"/>
  <c r="I29" i="21"/>
  <c r="J29" i="21"/>
  <c r="I30" i="21"/>
  <c r="J30" i="21"/>
  <c r="I31" i="21"/>
  <c r="J31" i="21"/>
  <c r="I32" i="21"/>
  <c r="J32" i="21"/>
  <c r="I33" i="21"/>
  <c r="J33" i="21"/>
  <c r="I34" i="21"/>
  <c r="J34" i="21"/>
  <c r="I35" i="21"/>
  <c r="J35" i="21"/>
  <c r="I36" i="21"/>
  <c r="J36" i="21"/>
  <c r="I37" i="21"/>
  <c r="J37" i="21"/>
  <c r="I38" i="21"/>
  <c r="J38" i="21"/>
  <c r="I39" i="21"/>
  <c r="J39" i="21"/>
  <c r="I40" i="21"/>
  <c r="J40" i="21"/>
  <c r="I41" i="21"/>
  <c r="J41" i="21"/>
  <c r="I42" i="21"/>
  <c r="J42" i="21"/>
  <c r="I43" i="21"/>
  <c r="J43" i="21"/>
  <c r="I44" i="21"/>
  <c r="J44" i="21"/>
  <c r="I45" i="21"/>
  <c r="J45" i="21"/>
  <c r="I46" i="21"/>
  <c r="J46" i="21"/>
  <c r="I47" i="21"/>
  <c r="J47" i="21"/>
  <c r="I48" i="21"/>
  <c r="J48" i="21"/>
  <c r="I49" i="21"/>
  <c r="J49" i="21"/>
  <c r="I50" i="21"/>
  <c r="J50" i="21"/>
  <c r="I51" i="21"/>
  <c r="J51" i="21"/>
  <c r="I52" i="21"/>
  <c r="J52" i="21"/>
  <c r="I53" i="21"/>
  <c r="J53" i="21"/>
  <c r="I54" i="21"/>
  <c r="J54" i="21"/>
  <c r="I55" i="21"/>
  <c r="J55" i="21"/>
  <c r="I56" i="21"/>
  <c r="J56" i="21"/>
  <c r="I57" i="21"/>
  <c r="J57" i="21"/>
  <c r="I58" i="21"/>
  <c r="J58" i="21"/>
  <c r="I59" i="21"/>
  <c r="J59" i="21"/>
</calcChain>
</file>

<file path=xl/sharedStrings.xml><?xml version="1.0" encoding="utf-8"?>
<sst xmlns="http://schemas.openxmlformats.org/spreadsheetml/2006/main" count="219" uniqueCount="115">
  <si>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</si>
  <si>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</si>
  <si>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</si>
  <si>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</si>
  <si>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</si>
  <si>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</si>
  <si>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</si>
  <si>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</si>
  <si>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</si>
  <si>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</si>
  <si>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</si>
  <si>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</si>
  <si>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</si>
  <si>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</si>
  <si>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</si>
  <si>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</si>
  <si>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</si>
  <si>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</si>
  <si>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</si>
  <si>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</si>
  <si>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</si>
  <si>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</si>
  <si>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</si>
  <si>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</si>
  <si>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</si>
  <si>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</si>
  <si>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</si>
  <si>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</si>
  <si>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</si>
  <si>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</si>
  <si>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</si>
  <si>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</si>
  <si>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</si>
  <si>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</si>
  <si>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</si>
  <si>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</si>
  <si>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</si>
  <si>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</si>
  <si>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</si>
  <si>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</si>
  <si>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</si>
  <si>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</si>
  <si>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</si>
  <si>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</si>
  <si>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</si>
  <si>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к Тарифному соглашению от 30.12.2020г.</t>
  </si>
  <si>
    <t>областное государственное бюджетное учреждение здравоохранения «Усть-Удинская районная больница»</t>
  </si>
  <si>
    <t>КС мо</t>
  </si>
  <si>
    <t>КУ мо</t>
  </si>
  <si>
    <t>подгруппа</t>
  </si>
  <si>
    <t xml:space="preserve">группа 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</si>
  <si>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</si>
  <si>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ДПН</t>
  </si>
  <si>
    <t>Усть-Уда РБ</t>
  </si>
  <si>
    <t>Боханская РБ</t>
  </si>
  <si>
    <t>Качуг РБ</t>
  </si>
  <si>
    <t>Осинская РБ</t>
  </si>
  <si>
    <t>Усть-Орда областная больница №2</t>
  </si>
  <si>
    <t>Нижнеудинск РБ</t>
  </si>
  <si>
    <t>Шелехов РБ</t>
  </si>
  <si>
    <t>Баяндаевская РБ</t>
  </si>
  <si>
    <t>Мама РБ</t>
  </si>
  <si>
    <t>Балаганск РБ</t>
  </si>
  <si>
    <t>Ольхон РБ</t>
  </si>
  <si>
    <t>Залари РБ</t>
  </si>
  <si>
    <t>Жигалово РБ</t>
  </si>
  <si>
    <t>Нукутская РБ</t>
  </si>
  <si>
    <t>Ангарск БСМП</t>
  </si>
  <si>
    <t>Казачинско-Ленская РБ</t>
  </si>
  <si>
    <t>Усть-Кут РБ</t>
  </si>
  <si>
    <t>Куйтун РБ</t>
  </si>
  <si>
    <t>Зима ГБ</t>
  </si>
  <si>
    <t>Слюдянка РБ</t>
  </si>
  <si>
    <t>Тайшет РБ</t>
  </si>
  <si>
    <t>Тулун ГБ</t>
  </si>
  <si>
    <t>Киренск РБ</t>
  </si>
  <si>
    <t>Железногорск РБ</t>
  </si>
  <si>
    <t>Аларская РБ</t>
  </si>
  <si>
    <t>Усолье ГБ</t>
  </si>
  <si>
    <t>Чуна РБ</t>
  </si>
  <si>
    <t>Свирск Больница</t>
  </si>
  <si>
    <t>Черемхово ГБ1</t>
  </si>
  <si>
    <t>Саянск ГБ</t>
  </si>
  <si>
    <t>Катанга РБ</t>
  </si>
  <si>
    <t>Бодайбо РБ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</si>
  <si>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</si>
  <si>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</si>
  <si>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Иркутск ОГЦ</t>
  </si>
  <si>
    <t>Иркутская РБ</t>
  </si>
  <si>
    <t>Иркутск ГКБ8</t>
  </si>
  <si>
    <t>Иркутск ГКБ3</t>
  </si>
  <si>
    <t>областное государственное бюджетное учреждение здравоохранения «Иркутская городская клиническая больница № 3»</t>
  </si>
  <si>
    <t>Братск РБ</t>
  </si>
  <si>
    <t>Братск ГБ2</t>
  </si>
  <si>
    <t>Братск ГБ1</t>
  </si>
  <si>
    <t>Иркутск ГКБ10</t>
  </si>
  <si>
    <t>Иркутск ГКБ9</t>
  </si>
  <si>
    <t>Иркутск ГБ6</t>
  </si>
  <si>
    <t>Братск ГБ3</t>
  </si>
  <si>
    <t>Братск ДГБ</t>
  </si>
  <si>
    <t>Иркутск МСЧ ИАПО</t>
  </si>
  <si>
    <t>областное государственное автономное учреждение здравоохранения «МЕДСАНЧАСТЬ ИАПО»</t>
  </si>
  <si>
    <t>Иркутск КБ1</t>
  </si>
  <si>
    <t>областное государственное бюджетное учреждение здравоохранения «Иркутская городская клиническая больница № 1»</t>
  </si>
  <si>
    <t>Братск ГБ5</t>
  </si>
  <si>
    <t>Ангарск ГДБ1</t>
  </si>
  <si>
    <t>областное государственное автономное учреждение здравоохранения «Ангарская городская детская больница № 1»</t>
  </si>
  <si>
    <t>Ангарск ГБ1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</si>
  <si>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</si>
  <si>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</si>
  <si>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Приложение №6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</si>
  <si>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</si>
  <si>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31</t>
  </si>
  <si>
    <t>Приложение № 1 к Дополнительному соглашению № 16 от  06.10.2021г.</t>
  </si>
  <si>
    <t>Приложение № 2 к Дополнительному соглашению № 16 от  6.10.2021г.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</si>
</sst>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"/>
    <numFmt numFmtId="165" formatCode="_(* #,##0.00_);_(* \(#,##0.00\);_(* &quot;-&quot;??_);_(@_)"/>
    <numFmt numFmtId="166" formatCode="_-* #,##0\ _₽_-;\-* #,##0\ _₽_-;_-* &quot;-&quot;??\ _₽_-;_-@_-"/>
    <numFmt numFmtId="167" formatCode="_-* #,##0.0000\ _₽_-;\-* #,##0.00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6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9" fillId="0" borderId="0" xfId="1" applyFont="1" applyFill="1" applyAlignment="1">
      <alignment horizont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justify" vertical="center" wrapText="1"/>
    </xf>
    <xf numFmtId="0" fontId="9" fillId="0" borderId="1" xfId="3" applyFont="1" applyFill="1" applyBorder="1" applyAlignment="1">
      <alignment vertical="center" wrapText="1"/>
    </xf>
    <xf numFmtId="0" fontId="9" fillId="0" borderId="0" xfId="1" applyFont="1" applyFill="1"/>
    <xf numFmtId="167" fontId="9" fillId="0" borderId="1" xfId="1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right" wrapText="1"/>
    </xf>
    <xf numFmtId="0" fontId="11" fillId="0" borderId="1" xfId="3" applyFont="1" applyFill="1" applyBorder="1" applyAlignment="1">
      <alignment vertical="center" wrapText="1"/>
    </xf>
    <xf numFmtId="164" fontId="9" fillId="0" borderId="0" xfId="3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164" fontId="9" fillId="0" borderId="0" xfId="3" applyNumberFormat="1" applyFont="1" applyFill="1" applyAlignment="1">
      <alignment horizontal="right" vertical="center" wrapText="1"/>
    </xf>
    <xf numFmtId="0" fontId="10" fillId="0" borderId="0" xfId="1" applyFont="1" applyFill="1"/>
    <xf numFmtId="0" fontId="9" fillId="0" borderId="0" xfId="1" applyFont="1" applyFill="1" applyAlignment="1">
      <alignment horizontal="center"/>
    </xf>
    <xf numFmtId="0" fontId="12" fillId="0" borderId="0" xfId="1" applyFont="1" applyFill="1"/>
    <xf numFmtId="16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right"/>
    </xf>
    <xf numFmtId="1" fontId="9" fillId="0" borderId="1" xfId="1" applyNumberFormat="1" applyFont="1" applyFill="1" applyBorder="1" applyAlignment="1">
      <alignment horizontal="center"/>
    </xf>
    <xf numFmtId="43" fontId="9" fillId="0" borderId="0" xfId="1" applyNumberFormat="1" applyFont="1" applyFill="1"/>
    <xf numFmtId="1" fontId="9" fillId="0" borderId="0" xfId="1" applyNumberFormat="1" applyFont="1" applyFill="1" applyBorder="1" applyAlignment="1">
      <alignment horizontal="center"/>
    </xf>
    <xf numFmtId="0" fontId="13" fillId="0" borderId="0" xfId="1" applyFont="1" applyFill="1"/>
    <xf numFmtId="0" fontId="9" fillId="0" borderId="0" xfId="1" applyFont="1" applyFill="1" applyAlignment="1">
      <alignment horizontal="right"/>
    </xf>
    <xf numFmtId="166" fontId="9" fillId="0" borderId="1" xfId="11" applyNumberFormat="1" applyFont="1" applyFill="1" applyBorder="1"/>
    <xf numFmtId="2" fontId="9" fillId="0" borderId="0" xfId="1" applyNumberFormat="1" applyFont="1" applyFill="1"/>
    <xf numFmtId="166" fontId="10" fillId="0" borderId="1" xfId="11" applyNumberFormat="1" applyFont="1" applyFill="1" applyBorder="1"/>
    <xf numFmtId="2" fontId="9" fillId="0" borderId="1" xfId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right"/>
    </xf>
    <xf numFmtId="164" fontId="9" fillId="0" borderId="0" xfId="3" applyNumberFormat="1" applyFont="1" applyAlignment="1">
      <alignment horizontal="right" vertical="center" wrapText="1"/>
    </xf>
    <xf numFmtId="164" fontId="9" fillId="0" borderId="0" xfId="3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center" wrapText="1"/>
    </xf>
  </cellXfs>
  <cellStyles count="13">
    <cellStyle name="Normal_Sheet1" xfId="12"/>
    <cellStyle name="Обычный" xfId="0" builtinId="0"/>
    <cellStyle name="Обычный 10" xfId="3"/>
    <cellStyle name="Обычный 2 2 2 2" xfId="1"/>
    <cellStyle name="Обычный 2 2 2 2 2" xfId="2"/>
    <cellStyle name="Обычный 2 2 5" xfId="6"/>
    <cellStyle name="Обычный 2 6" xfId="9"/>
    <cellStyle name="Обычный 3 2" xfId="8"/>
    <cellStyle name="Обычный 4 2 2 2" xfId="5"/>
    <cellStyle name="Обычный 4 3 2" xfId="4"/>
    <cellStyle name="Стиль 1" xfId="7"/>
    <cellStyle name="Финансовый" xfId="11" builtinId="3"/>
    <cellStyle name="Финансовый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2.%20&#1056;&#1040;&#1057;&#1063;&#1045;&#1058;%2016%20&#1074;&#1089;&#1077;%20&#1074;&#1080;&#1076;&#1099;%20&#1084;&#1087;%2050%20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tabSelected="1" topLeftCell="A6" workbookViewId="0">
      <selection activeCell="C18" sqref="C18"/>
    </sheetView>
  </sheetViews>
  <sheetFormatPr defaultColWidth="9.140625" defaultRowHeight="12.75" x14ac:dyDescent="0.2"/>
  <cols>
    <col min="1" max="1" width="5.7109375" style="5" customWidth="1"/>
    <col min="2" max="2" width="9.28515625" style="14" customWidth="1"/>
    <col min="3" max="3" width="100" style="5" customWidth="1"/>
    <col min="4" max="4" width="6.140625" style="14" hidden="1" customWidth="1"/>
    <col min="5" max="5" width="6.28515625" style="14" hidden="1" customWidth="1"/>
    <col min="6" max="6" width="10.140625" style="14" customWidth="1"/>
    <col min="7" max="7" width="8" style="14" customWidth="1"/>
    <col min="8" max="8" width="19.28515625" style="5" hidden="1" customWidth="1"/>
    <col min="9" max="10" width="9.140625" style="5" hidden="1" customWidth="1"/>
    <col min="11" max="11" width="0" style="5" hidden="1" customWidth="1"/>
    <col min="12" max="16384" width="9.140625" style="5"/>
  </cols>
  <sheetData>
    <row r="1" spans="1:10" x14ac:dyDescent="0.2">
      <c r="B1" s="24"/>
      <c r="C1" s="29"/>
      <c r="D1" s="29" t="s">
        <v>110</v>
      </c>
      <c r="E1" s="24"/>
      <c r="F1" s="24"/>
      <c r="G1" s="24"/>
    </row>
    <row r="2" spans="1:10" s="23" customFormat="1" x14ac:dyDescent="0.2">
      <c r="B2" s="12"/>
      <c r="C2" s="31" t="s">
        <v>113</v>
      </c>
      <c r="D2" s="31"/>
      <c r="E2" s="31"/>
      <c r="F2" s="31"/>
      <c r="G2" s="12"/>
    </row>
    <row r="3" spans="1:10" x14ac:dyDescent="0.2">
      <c r="B3" s="12"/>
      <c r="C3" s="31"/>
      <c r="D3" s="31"/>
      <c r="E3" s="31"/>
      <c r="F3" s="31"/>
      <c r="G3" s="12"/>
    </row>
    <row r="4" spans="1:10" x14ac:dyDescent="0.2">
      <c r="B4" s="12"/>
      <c r="C4" s="31"/>
      <c r="D4" s="31"/>
      <c r="E4" s="31"/>
      <c r="F4" s="31"/>
      <c r="G4" s="12"/>
    </row>
    <row r="5" spans="1:10" x14ac:dyDescent="0.2">
      <c r="B5" s="12"/>
      <c r="C5" s="31" t="s">
        <v>109</v>
      </c>
      <c r="D5" s="31"/>
      <c r="E5" s="31"/>
      <c r="F5" s="31"/>
      <c r="G5" s="12"/>
    </row>
    <row r="6" spans="1:10" x14ac:dyDescent="0.2">
      <c r="B6" s="12"/>
      <c r="C6" s="31" t="s">
        <v>45</v>
      </c>
      <c r="D6" s="31"/>
      <c r="E6" s="31"/>
      <c r="F6" s="31"/>
      <c r="G6" s="12"/>
    </row>
    <row r="7" spans="1:10" x14ac:dyDescent="0.2">
      <c r="B7" s="10"/>
      <c r="D7" s="10"/>
      <c r="E7" s="10"/>
      <c r="F7" s="10"/>
      <c r="G7" s="10"/>
    </row>
    <row r="8" spans="1:10" ht="121.5" customHeight="1" x14ac:dyDescent="0.2">
      <c r="B8" s="11"/>
      <c r="C8" s="32" t="s">
        <v>108</v>
      </c>
      <c r="D8" s="32"/>
      <c r="E8" s="32"/>
      <c r="F8" s="32"/>
      <c r="G8" s="11"/>
    </row>
    <row r="9" spans="1:10" x14ac:dyDescent="0.2">
      <c r="B9" s="5"/>
      <c r="D9" s="5"/>
      <c r="E9" s="5"/>
      <c r="F9" s="5"/>
    </row>
    <row r="10" spans="1:10" ht="24" x14ac:dyDescent="0.2">
      <c r="A10" s="2" t="s">
        <v>0</v>
      </c>
      <c r="B10" s="9"/>
      <c r="C10" s="2" t="s">
        <v>1</v>
      </c>
      <c r="D10" s="9" t="s">
        <v>50</v>
      </c>
      <c r="E10" s="9" t="s">
        <v>49</v>
      </c>
      <c r="F10" s="9" t="s">
        <v>48</v>
      </c>
      <c r="G10" s="9" t="s">
        <v>47</v>
      </c>
      <c r="I10" s="22">
        <v>1</v>
      </c>
    </row>
    <row r="11" spans="1:10" x14ac:dyDescent="0.2">
      <c r="A11" s="2">
        <v>1</v>
      </c>
      <c r="B11" s="20">
        <v>380136</v>
      </c>
      <c r="C11" s="3" t="s">
        <v>38</v>
      </c>
      <c r="D11" s="19"/>
      <c r="E11" s="17"/>
      <c r="F11" s="16">
        <v>1.0556000000000001</v>
      </c>
      <c r="G11" s="16">
        <v>1.0155000000000001</v>
      </c>
      <c r="H11" s="21" t="s">
        <v>107</v>
      </c>
      <c r="I11" s="5">
        <f>VLOOKUP(B11,'[2]расчет (2)'!$D$15:$BO$64,64,0)</f>
        <v>0</v>
      </c>
      <c r="J11" s="5">
        <f>VLOOKUP(B11,'[2]расчет (2)'!$D$15:$BN$64,63,0)</f>
        <v>0</v>
      </c>
    </row>
    <row r="12" spans="1:10" x14ac:dyDescent="0.2">
      <c r="A12" s="2">
        <v>2</v>
      </c>
      <c r="B12" s="20">
        <v>380137</v>
      </c>
      <c r="C12" s="3" t="s">
        <v>106</v>
      </c>
      <c r="D12" s="19"/>
      <c r="E12" s="17"/>
      <c r="F12" s="16">
        <v>1.2248000000000001</v>
      </c>
      <c r="G12" s="16">
        <v>0.75409999999999999</v>
      </c>
      <c r="H12" s="21" t="s">
        <v>105</v>
      </c>
      <c r="I12" s="5">
        <f>VLOOKUP(B12,'[2]расчет (2)'!$D$15:$BO$64,64,0)</f>
        <v>1.8574999999999999</v>
      </c>
      <c r="J12" s="5">
        <f>VLOOKUP(B12,'[2]расчет (2)'!$D$15:$BN$64,63,0)</f>
        <v>2.3046000000000002</v>
      </c>
    </row>
    <row r="13" spans="1:10" x14ac:dyDescent="0.2">
      <c r="A13" s="2">
        <v>3</v>
      </c>
      <c r="B13" s="20">
        <v>380121</v>
      </c>
      <c r="C13" s="3" t="s">
        <v>28</v>
      </c>
      <c r="D13" s="19"/>
      <c r="E13" s="17"/>
      <c r="F13" s="16">
        <v>1.0408999999999999</v>
      </c>
      <c r="G13" s="16">
        <v>1.2805</v>
      </c>
      <c r="H13" s="21" t="s">
        <v>104</v>
      </c>
      <c r="I13" s="5">
        <f>VLOOKUP(B13,'[2]расчет (2)'!$D$15:$BO$64,64,0)</f>
        <v>0</v>
      </c>
      <c r="J13" s="5">
        <f>VLOOKUP(B13,'[2]расчет (2)'!$D$15:$BN$64,63,0)</f>
        <v>0</v>
      </c>
    </row>
    <row r="14" spans="1:10" ht="25.5" x14ac:dyDescent="0.2">
      <c r="A14" s="2">
        <v>4</v>
      </c>
      <c r="B14" s="20">
        <v>380005</v>
      </c>
      <c r="C14" s="3" t="s">
        <v>103</v>
      </c>
      <c r="D14" s="19"/>
      <c r="E14" s="17"/>
      <c r="F14" s="16">
        <v>1.0326</v>
      </c>
      <c r="G14" s="16">
        <v>1.5438000000000001</v>
      </c>
      <c r="H14" s="21" t="s">
        <v>102</v>
      </c>
      <c r="I14" s="5">
        <f>VLOOKUP(B14,'[2]расчет (2)'!$D$15:$BO$64,64,0)</f>
        <v>0</v>
      </c>
      <c r="J14" s="5">
        <f>VLOOKUP(B14,'[2]расчет (2)'!$D$15:$BN$64,63,0)</f>
        <v>0</v>
      </c>
    </row>
    <row r="15" spans="1:10" x14ac:dyDescent="0.2">
      <c r="A15" s="2">
        <v>5</v>
      </c>
      <c r="B15" s="20">
        <v>380021</v>
      </c>
      <c r="C15" s="3" t="s">
        <v>101</v>
      </c>
      <c r="D15" s="19"/>
      <c r="E15" s="17"/>
      <c r="F15" s="16">
        <v>1.0710999999999999</v>
      </c>
      <c r="G15" s="16">
        <v>1.3152999999999999</v>
      </c>
      <c r="H15" s="21" t="s">
        <v>100</v>
      </c>
      <c r="I15" s="5">
        <f>VLOOKUP(B15,'[2]расчет (2)'!$D$15:$BO$64,64,0)</f>
        <v>2.6339000000000001</v>
      </c>
      <c r="J15" s="5">
        <f>VLOOKUP(B15,'[2]расчет (2)'!$D$15:$BN$64,63,0)</f>
        <v>2.3673999999999999</v>
      </c>
    </row>
    <row r="16" spans="1:10" x14ac:dyDescent="0.2">
      <c r="A16" s="2">
        <v>6</v>
      </c>
      <c r="B16" s="20">
        <v>380149</v>
      </c>
      <c r="C16" s="3" t="s">
        <v>44</v>
      </c>
      <c r="D16" s="19"/>
      <c r="E16" s="17"/>
      <c r="F16" s="16">
        <v>1.0634999999999999</v>
      </c>
      <c r="G16" s="16">
        <v>1.3023</v>
      </c>
      <c r="H16" s="21" t="s">
        <v>58</v>
      </c>
      <c r="I16" s="5">
        <f>VLOOKUP(B16,'[2]расчет (2)'!$D$15:$BO$64,64,0)</f>
        <v>2.9133</v>
      </c>
      <c r="J16" s="5">
        <f>VLOOKUP(B16,'[2]расчет (2)'!$D$15:$BN$64,63,0)</f>
        <v>4.8086000000000002</v>
      </c>
    </row>
    <row r="17" spans="1:10" x14ac:dyDescent="0.2">
      <c r="A17" s="2">
        <v>7</v>
      </c>
      <c r="B17" s="20">
        <v>380164</v>
      </c>
      <c r="C17" s="3" t="s">
        <v>35</v>
      </c>
      <c r="D17" s="19"/>
      <c r="E17" s="17"/>
      <c r="F17" s="16">
        <v>1.0855999999999999</v>
      </c>
      <c r="G17" s="16">
        <v>1.1496999999999999</v>
      </c>
      <c r="H17" s="21" t="s">
        <v>73</v>
      </c>
      <c r="I17" s="5">
        <f>VLOOKUP(B17,'[2]расчет (2)'!$D$15:$BO$64,64,0)</f>
        <v>2.5807000000000002</v>
      </c>
      <c r="J17" s="5">
        <f>VLOOKUP(B17,'[2]расчет (2)'!$D$15:$BN$64,63,0)</f>
        <v>3.1964999999999999</v>
      </c>
    </row>
    <row r="18" spans="1:10" x14ac:dyDescent="0.2">
      <c r="A18" s="2">
        <v>8</v>
      </c>
      <c r="B18" s="20">
        <v>380165</v>
      </c>
      <c r="C18" s="3" t="s">
        <v>30</v>
      </c>
      <c r="D18" s="19"/>
      <c r="E18" s="17"/>
      <c r="F18" s="16">
        <v>1.1114999999999999</v>
      </c>
      <c r="G18" s="16">
        <v>0.92579999999999996</v>
      </c>
      <c r="H18" s="21" t="s">
        <v>74</v>
      </c>
      <c r="I18" s="5">
        <f>VLOOKUP(B18,'[2]расчет (2)'!$D$15:$BO$64,64,0)</f>
        <v>1.3848</v>
      </c>
      <c r="J18" s="5">
        <f>VLOOKUP(B18,'[2]расчет (2)'!$D$15:$BN$64,63,0)</f>
        <v>2.3885000000000001</v>
      </c>
    </row>
    <row r="19" spans="1:10" x14ac:dyDescent="0.2">
      <c r="A19" s="2">
        <v>9</v>
      </c>
      <c r="B19" s="20">
        <v>380099</v>
      </c>
      <c r="C19" s="3" t="s">
        <v>36</v>
      </c>
      <c r="D19" s="19"/>
      <c r="E19" s="17"/>
      <c r="F19" s="16">
        <v>1.1041000000000001</v>
      </c>
      <c r="G19" s="16">
        <v>0.84870000000000001</v>
      </c>
      <c r="H19" s="21" t="s">
        <v>72</v>
      </c>
      <c r="I19" s="5">
        <f>VLOOKUP(B19,'[2]расчет (2)'!$D$15:$BO$64,64,0)</f>
        <v>2.1267999999999998</v>
      </c>
      <c r="J19" s="5">
        <f>VLOOKUP(B19,'[2]расчет (2)'!$D$15:$BN$64,63,0)</f>
        <v>3.6034999999999999</v>
      </c>
    </row>
    <row r="20" spans="1:10" ht="25.5" x14ac:dyDescent="0.2">
      <c r="A20" s="2">
        <v>10</v>
      </c>
      <c r="B20" s="20">
        <v>380087</v>
      </c>
      <c r="C20" s="3" t="s">
        <v>51</v>
      </c>
      <c r="D20" s="19"/>
      <c r="E20" s="17"/>
      <c r="F20" s="16">
        <v>1.0307999999999999</v>
      </c>
      <c r="G20" s="16">
        <v>1.8866000000000001</v>
      </c>
      <c r="H20" s="18" t="s">
        <v>67</v>
      </c>
      <c r="I20" s="5">
        <f>VLOOKUP(B20,'[2]расчет (2)'!$D$15:$BO$64,64,0)</f>
        <v>0</v>
      </c>
      <c r="J20" s="5">
        <f>VLOOKUP(B20,'[2]расчет (2)'!$D$15:$BN$64,63,0)</f>
        <v>0</v>
      </c>
    </row>
    <row r="21" spans="1:10" x14ac:dyDescent="0.2">
      <c r="A21" s="2">
        <v>11</v>
      </c>
      <c r="B21" s="20">
        <v>380122</v>
      </c>
      <c r="C21" s="3" t="s">
        <v>22</v>
      </c>
      <c r="D21" s="19"/>
      <c r="E21" s="17"/>
      <c r="F21" s="16">
        <v>1.1552</v>
      </c>
      <c r="G21" s="16">
        <v>1.0569</v>
      </c>
      <c r="H21" s="18" t="s">
        <v>99</v>
      </c>
      <c r="I21" s="5">
        <f>VLOOKUP(B21,'[2]расчет (2)'!$D$15:$BO$64,64,0)</f>
        <v>2.2705000000000002</v>
      </c>
      <c r="J21" s="5">
        <f>VLOOKUP(B21,'[2]расчет (2)'!$D$15:$BN$64,63,0)</f>
        <v>5.9058000000000002</v>
      </c>
    </row>
    <row r="22" spans="1:10" x14ac:dyDescent="0.2">
      <c r="A22" s="2">
        <v>12</v>
      </c>
      <c r="B22" s="20">
        <v>380120</v>
      </c>
      <c r="C22" s="3" t="s">
        <v>39</v>
      </c>
      <c r="D22" s="19"/>
      <c r="E22" s="17"/>
      <c r="F22" s="16">
        <v>1.0971</v>
      </c>
      <c r="G22" s="16">
        <v>0.96409999999999996</v>
      </c>
      <c r="H22" s="18" t="s">
        <v>98</v>
      </c>
      <c r="I22" s="5">
        <f>VLOOKUP(B22,'[2]расчет (2)'!$D$15:$BO$64,64,0)</f>
        <v>2.5246</v>
      </c>
      <c r="J22" s="5">
        <f>VLOOKUP(B22,'[2]расчет (2)'!$D$15:$BN$64,63,0)</f>
        <v>4.3853</v>
      </c>
    </row>
    <row r="23" spans="1:10" x14ac:dyDescent="0.2">
      <c r="A23" s="2">
        <v>13</v>
      </c>
      <c r="B23" s="20">
        <v>380185</v>
      </c>
      <c r="C23" s="3" t="s">
        <v>11</v>
      </c>
      <c r="D23" s="19"/>
      <c r="E23" s="17"/>
      <c r="F23" s="16">
        <v>1.0911999999999999</v>
      </c>
      <c r="G23" s="16">
        <v>0.88060000000000005</v>
      </c>
      <c r="H23" s="18" t="s">
        <v>79</v>
      </c>
      <c r="I23" s="5">
        <f>VLOOKUP(B23,'[2]расчет (2)'!$D$15:$BO$64,64,0)</f>
        <v>3.3746999999999998</v>
      </c>
      <c r="J23" s="5">
        <f>VLOOKUP(B23,'[2]расчет (2)'!$D$15:$BN$64,63,0)</f>
        <v>8.9007000000000005</v>
      </c>
    </row>
    <row r="24" spans="1:10" x14ac:dyDescent="0.2">
      <c r="A24" s="2">
        <v>14</v>
      </c>
      <c r="B24" s="20">
        <v>380003</v>
      </c>
      <c r="C24" s="3" t="s">
        <v>23</v>
      </c>
      <c r="D24" s="19"/>
      <c r="E24" s="17"/>
      <c r="F24" s="16">
        <v>1.1059000000000001</v>
      </c>
      <c r="G24" s="16">
        <v>0.48930000000000001</v>
      </c>
      <c r="H24" s="13" t="s">
        <v>97</v>
      </c>
      <c r="I24" s="5">
        <f>VLOOKUP(B24,'[2]расчет (2)'!$D$15:$BO$64,64,0)</f>
        <v>0</v>
      </c>
      <c r="J24" s="5">
        <f>VLOOKUP(B24,'[2]расчет (2)'!$D$15:$BN$64,63,0)</f>
        <v>0</v>
      </c>
    </row>
    <row r="25" spans="1:10" ht="25.5" x14ac:dyDescent="0.2">
      <c r="A25" s="2">
        <v>15</v>
      </c>
      <c r="B25" s="20">
        <v>380013</v>
      </c>
      <c r="C25" s="3" t="s">
        <v>24</v>
      </c>
      <c r="D25" s="19"/>
      <c r="E25" s="17"/>
      <c r="F25" s="16">
        <v>1.1665000000000001</v>
      </c>
      <c r="G25" s="16">
        <v>0.50870000000000004</v>
      </c>
      <c r="H25" s="18" t="s">
        <v>96</v>
      </c>
      <c r="I25" s="5">
        <f>VLOOKUP(B25,'[2]расчет (2)'!$D$15:$BO$64,64,0)</f>
        <v>2.8614000000000002</v>
      </c>
      <c r="J25" s="5">
        <f>VLOOKUP(B25,'[2]расчет (2)'!$D$15:$BN$64,63,0)</f>
        <v>3.887</v>
      </c>
    </row>
    <row r="26" spans="1:10" ht="25.5" x14ac:dyDescent="0.2">
      <c r="A26" s="2">
        <v>16</v>
      </c>
      <c r="B26" s="20">
        <v>380006</v>
      </c>
      <c r="C26" s="3" t="s">
        <v>25</v>
      </c>
      <c r="D26" s="19"/>
      <c r="E26" s="17"/>
      <c r="F26" s="16">
        <v>1.0882000000000001</v>
      </c>
      <c r="G26" s="16">
        <v>0.94369999999999998</v>
      </c>
      <c r="H26" s="18" t="s">
        <v>95</v>
      </c>
      <c r="I26" s="5">
        <f>VLOOKUP(B26,'[2]расчет (2)'!$D$15:$BO$64,64,0)</f>
        <v>2.2671999999999999</v>
      </c>
      <c r="J26" s="5">
        <f>VLOOKUP(B26,'[2]расчет (2)'!$D$15:$BN$64,63,0)</f>
        <v>3.5651999999999999</v>
      </c>
    </row>
    <row r="27" spans="1:10" x14ac:dyDescent="0.2">
      <c r="A27" s="2">
        <v>17</v>
      </c>
      <c r="B27" s="20">
        <v>380183</v>
      </c>
      <c r="C27" s="3" t="s">
        <v>46</v>
      </c>
      <c r="D27" s="19"/>
      <c r="E27" s="17"/>
      <c r="F27" s="16">
        <v>1.1229</v>
      </c>
      <c r="G27" s="16">
        <v>0.72050000000000003</v>
      </c>
      <c r="H27" s="18" t="s">
        <v>53</v>
      </c>
      <c r="I27" s="5" t="e">
        <f>VLOOKUP(B27,'[2]расчет (2)'!$D$15:$BO$64,64,0)</f>
        <v>#N/A</v>
      </c>
      <c r="J27" s="5" t="e">
        <f>VLOOKUP(B27,'[2]расчет (2)'!$D$15:$BN$64,63,0)</f>
        <v>#N/A</v>
      </c>
    </row>
    <row r="28" spans="1:10" x14ac:dyDescent="0.2">
      <c r="A28" s="2">
        <v>18</v>
      </c>
      <c r="B28" s="20">
        <v>380148</v>
      </c>
      <c r="C28" s="3" t="s">
        <v>2</v>
      </c>
      <c r="D28" s="19"/>
      <c r="E28" s="17"/>
      <c r="F28" s="16">
        <v>1.0867</v>
      </c>
      <c r="G28" s="16">
        <v>1.0242</v>
      </c>
      <c r="H28" s="18" t="s">
        <v>61</v>
      </c>
      <c r="I28" s="5">
        <f>VLOOKUP(B28,'[2]расчет (2)'!$D$15:$BO$64,64,0)</f>
        <v>9.5367999999999995</v>
      </c>
      <c r="J28" s="5">
        <f>VLOOKUP(B28,'[2]расчет (2)'!$D$15:$BN$64,63,0)</f>
        <v>18.502700000000001</v>
      </c>
    </row>
    <row r="29" spans="1:10" x14ac:dyDescent="0.2">
      <c r="A29" s="2">
        <v>19</v>
      </c>
      <c r="B29" s="20">
        <v>380154</v>
      </c>
      <c r="C29" s="3" t="s">
        <v>40</v>
      </c>
      <c r="D29" s="19"/>
      <c r="E29" s="17"/>
      <c r="F29" s="16">
        <v>1.083</v>
      </c>
      <c r="G29" s="16">
        <v>1.1740999999999999</v>
      </c>
      <c r="H29" s="18" t="s">
        <v>82</v>
      </c>
      <c r="I29" s="5">
        <f>VLOOKUP(B29,'[2]расчет (2)'!$D$15:$BO$64,64,0)</f>
        <v>1.8310999999999999</v>
      </c>
      <c r="J29" s="5">
        <f>VLOOKUP(B29,'[2]расчет (2)'!$D$15:$BN$64,63,0)</f>
        <v>2.3607999999999998</v>
      </c>
    </row>
    <row r="30" spans="1:10" x14ac:dyDescent="0.2">
      <c r="A30" s="2">
        <v>20</v>
      </c>
      <c r="B30" s="20">
        <v>380133</v>
      </c>
      <c r="C30" s="3" t="s">
        <v>34</v>
      </c>
      <c r="D30" s="19"/>
      <c r="E30" s="17"/>
      <c r="F30" s="16">
        <v>1.1008</v>
      </c>
      <c r="G30" s="16">
        <v>0.87070000000000003</v>
      </c>
      <c r="H30" s="18" t="s">
        <v>71</v>
      </c>
      <c r="I30" s="5">
        <f>VLOOKUP(B30,'[2]расчет (2)'!$D$15:$BO$64,64,0)</f>
        <v>1.8797999999999999</v>
      </c>
      <c r="J30" s="5">
        <f>VLOOKUP(B30,'[2]расчет (2)'!$D$15:$BN$64,63,0)</f>
        <v>3.4165999999999999</v>
      </c>
    </row>
    <row r="31" spans="1:10" x14ac:dyDescent="0.2">
      <c r="A31" s="2">
        <v>21</v>
      </c>
      <c r="B31" s="20">
        <v>380144</v>
      </c>
      <c r="C31" s="3" t="s">
        <v>16</v>
      </c>
      <c r="D31" s="19"/>
      <c r="E31" s="17"/>
      <c r="F31" s="16">
        <v>1.0804</v>
      </c>
      <c r="G31" s="16">
        <v>0.97419999999999995</v>
      </c>
      <c r="H31" s="18" t="s">
        <v>68</v>
      </c>
      <c r="I31" s="5" t="e">
        <f>VLOOKUP(B31,'[2]расчет (2)'!$D$15:$BO$64,64,0)</f>
        <v>#N/A</v>
      </c>
      <c r="J31" s="5" t="e">
        <f>VLOOKUP(B31,'[2]расчет (2)'!$D$15:$BN$64,63,0)</f>
        <v>#N/A</v>
      </c>
    </row>
    <row r="32" spans="1:10" x14ac:dyDescent="0.2">
      <c r="A32" s="2">
        <v>22</v>
      </c>
      <c r="B32" s="20">
        <v>380146</v>
      </c>
      <c r="C32" s="3" t="s">
        <v>20</v>
      </c>
      <c r="D32" s="19"/>
      <c r="E32" s="17"/>
      <c r="F32" s="16">
        <v>1.0804</v>
      </c>
      <c r="G32" s="16">
        <v>1.0008999999999999</v>
      </c>
      <c r="H32" s="18" t="s">
        <v>75</v>
      </c>
      <c r="I32" s="5" t="e">
        <f>VLOOKUP(B32,'[2]расчет (2)'!$D$15:$BO$64,64,0)</f>
        <v>#N/A</v>
      </c>
      <c r="J32" s="5" t="e">
        <f>VLOOKUP(B32,'[2]расчет (2)'!$D$15:$BN$64,63,0)</f>
        <v>#N/A</v>
      </c>
    </row>
    <row r="33" spans="1:10" x14ac:dyDescent="0.2">
      <c r="A33" s="2">
        <v>23</v>
      </c>
      <c r="B33" s="20">
        <v>380177</v>
      </c>
      <c r="C33" s="3" t="s">
        <v>41</v>
      </c>
      <c r="D33" s="19"/>
      <c r="E33" s="17"/>
      <c r="F33" s="16">
        <v>1.0838000000000001</v>
      </c>
      <c r="G33" s="16">
        <v>1.0556000000000001</v>
      </c>
      <c r="H33" s="18" t="s">
        <v>78</v>
      </c>
      <c r="I33" s="5">
        <f>VLOOKUP(B33,'[2]расчет (2)'!$D$15:$BO$64,64,0)</f>
        <v>2.6190000000000002</v>
      </c>
      <c r="J33" s="5">
        <f>VLOOKUP(B33,'[2]расчет (2)'!$D$15:$BN$64,63,0)</f>
        <v>3.0604</v>
      </c>
    </row>
    <row r="34" spans="1:10" x14ac:dyDescent="0.2">
      <c r="A34" s="2">
        <v>24</v>
      </c>
      <c r="B34" s="20">
        <v>380247</v>
      </c>
      <c r="C34" s="3" t="s">
        <v>10</v>
      </c>
      <c r="D34" s="19"/>
      <c r="E34" s="17"/>
      <c r="F34" s="16">
        <v>1.0933999999999999</v>
      </c>
      <c r="G34" s="16">
        <v>1.0612999999999999</v>
      </c>
      <c r="H34" s="18" t="s">
        <v>54</v>
      </c>
      <c r="I34" s="5">
        <f>VLOOKUP(B34,'[2]расчет (2)'!$D$15:$BO$64,64,0)</f>
        <v>3.7881</v>
      </c>
      <c r="J34" s="5">
        <f>VLOOKUP(B34,'[2]расчет (2)'!$D$15:$BN$64,63,0)</f>
        <v>5.5156999999999998</v>
      </c>
    </row>
    <row r="35" spans="1:10" x14ac:dyDescent="0.2">
      <c r="A35" s="2">
        <v>25</v>
      </c>
      <c r="B35" s="20">
        <v>380248</v>
      </c>
      <c r="C35" s="3" t="s">
        <v>18</v>
      </c>
      <c r="D35" s="19"/>
      <c r="E35" s="17"/>
      <c r="F35" s="16">
        <v>1.1122000000000001</v>
      </c>
      <c r="G35" s="16">
        <v>0.71489999999999998</v>
      </c>
      <c r="H35" s="18" t="s">
        <v>66</v>
      </c>
      <c r="I35" s="5">
        <f>VLOOKUP(B35,'[2]расчет (2)'!$D$15:$BO$64,64,0)</f>
        <v>1.7433000000000001</v>
      </c>
      <c r="J35" s="5">
        <f>VLOOKUP(B35,'[2]расчет (2)'!$D$15:$BN$64,63,0)</f>
        <v>4.0162000000000004</v>
      </c>
    </row>
    <row r="36" spans="1:10" x14ac:dyDescent="0.2">
      <c r="A36" s="2">
        <v>26</v>
      </c>
      <c r="B36" s="20">
        <v>380245</v>
      </c>
      <c r="C36" s="3" t="s">
        <v>32</v>
      </c>
      <c r="D36" s="19"/>
      <c r="E36" s="17"/>
      <c r="F36" s="16">
        <v>1.0698000000000001</v>
      </c>
      <c r="G36" s="16">
        <v>1.18</v>
      </c>
      <c r="H36" s="18" t="s">
        <v>77</v>
      </c>
      <c r="I36" s="5">
        <f>VLOOKUP(B36,'[2]расчет (2)'!$D$15:$BO$64,64,0)</f>
        <v>5.8753000000000002</v>
      </c>
      <c r="J36" s="5">
        <f>VLOOKUP(B36,'[2]расчет (2)'!$D$15:$BN$64,63,0)</f>
        <v>7.9278000000000004</v>
      </c>
    </row>
    <row r="37" spans="1:10" x14ac:dyDescent="0.2">
      <c r="A37" s="2">
        <v>27</v>
      </c>
      <c r="B37" s="20">
        <v>380251</v>
      </c>
      <c r="C37" s="3" t="s">
        <v>31</v>
      </c>
      <c r="D37" s="19"/>
      <c r="E37" s="17"/>
      <c r="F37" s="16">
        <v>1.0860000000000001</v>
      </c>
      <c r="G37" s="16">
        <v>1.0259</v>
      </c>
      <c r="H37" s="18" t="s">
        <v>57</v>
      </c>
      <c r="I37" s="5">
        <f>VLOOKUP(B37,'[2]расчет (2)'!$D$15:$BO$64,64,0)</f>
        <v>2.0697000000000001</v>
      </c>
      <c r="J37" s="5">
        <f>VLOOKUP(B37,'[2]расчет (2)'!$D$15:$BN$64,63,0)</f>
        <v>4.9667000000000003</v>
      </c>
    </row>
    <row r="38" spans="1:10" x14ac:dyDescent="0.2">
      <c r="A38" s="2">
        <v>28</v>
      </c>
      <c r="B38" s="20">
        <v>380162</v>
      </c>
      <c r="C38" s="3" t="s">
        <v>7</v>
      </c>
      <c r="D38" s="19"/>
      <c r="E38" s="17"/>
      <c r="F38" s="16">
        <v>1.1347</v>
      </c>
      <c r="G38" s="16">
        <v>0.56610000000000005</v>
      </c>
      <c r="H38" s="18" t="s">
        <v>80</v>
      </c>
      <c r="I38" s="5" t="e">
        <f>VLOOKUP(B38,'[2]расчет (2)'!$D$15:$BO$64,64,0)</f>
        <v>#N/A</v>
      </c>
      <c r="J38" s="5" t="e">
        <f>VLOOKUP(B38,'[2]расчет (2)'!$D$15:$BN$64,63,0)</f>
        <v>#N/A</v>
      </c>
    </row>
    <row r="39" spans="1:10" x14ac:dyDescent="0.2">
      <c r="A39" s="2">
        <v>29</v>
      </c>
      <c r="B39" s="20">
        <v>380188</v>
      </c>
      <c r="C39" s="3" t="s">
        <v>42</v>
      </c>
      <c r="D39" s="19"/>
      <c r="E39" s="17"/>
      <c r="F39" s="16">
        <v>1.0868</v>
      </c>
      <c r="G39" s="16">
        <v>0.94810000000000005</v>
      </c>
      <c r="H39" s="18" t="s">
        <v>59</v>
      </c>
      <c r="I39" s="5" t="e">
        <f>VLOOKUP(B39,'[2]расчет (2)'!$D$15:$BO$64,64,0)</f>
        <v>#N/A</v>
      </c>
      <c r="J39" s="5" t="e">
        <f>VLOOKUP(B39,'[2]расчет (2)'!$D$15:$BN$64,63,0)</f>
        <v>#N/A</v>
      </c>
    </row>
    <row r="40" spans="1:10" x14ac:dyDescent="0.2">
      <c r="A40" s="2">
        <v>30</v>
      </c>
      <c r="B40" s="20">
        <v>380118</v>
      </c>
      <c r="C40" s="18" t="s">
        <v>29</v>
      </c>
      <c r="D40" s="19"/>
      <c r="E40" s="17"/>
      <c r="F40" s="16">
        <v>1.0612999999999999</v>
      </c>
      <c r="G40" s="16">
        <v>0.84260000000000002</v>
      </c>
      <c r="H40" s="5" t="s">
        <v>94</v>
      </c>
      <c r="I40" s="5">
        <f>VLOOKUP(B40,'[2]расчет (2)'!$D$15:$BO$64,64,0)</f>
        <v>0</v>
      </c>
      <c r="J40" s="5">
        <f>VLOOKUP(B40,'[2]расчет (2)'!$D$15:$BN$64,63,0)</f>
        <v>0</v>
      </c>
    </row>
    <row r="41" spans="1:10" x14ac:dyDescent="0.2">
      <c r="A41" s="2">
        <v>31</v>
      </c>
      <c r="B41" s="17">
        <v>380119</v>
      </c>
      <c r="C41" s="18" t="s">
        <v>21</v>
      </c>
      <c r="D41" s="19"/>
      <c r="E41" s="17"/>
      <c r="F41" s="16">
        <v>1.1347</v>
      </c>
      <c r="G41" s="16">
        <v>0.71550000000000002</v>
      </c>
      <c r="H41" s="5" t="s">
        <v>93</v>
      </c>
      <c r="I41" s="5" t="e">
        <f>VLOOKUP(B41,'[2]расчет (2)'!$D$15:$BO$64,64,0)</f>
        <v>#N/A</v>
      </c>
      <c r="J41" s="5" t="e">
        <f>VLOOKUP(B41,'[2]расчет (2)'!$D$15:$BN$64,63,0)</f>
        <v>#N/A</v>
      </c>
    </row>
    <row r="42" spans="1:10" x14ac:dyDescent="0.2">
      <c r="A42" s="2">
        <v>32</v>
      </c>
      <c r="B42" s="17">
        <v>380117</v>
      </c>
      <c r="C42" s="18" t="s">
        <v>33</v>
      </c>
      <c r="D42" s="19"/>
      <c r="E42" s="17"/>
      <c r="F42" s="16">
        <v>1.0602</v>
      </c>
      <c r="G42" s="16">
        <v>1.5441</v>
      </c>
      <c r="H42" s="5" t="s">
        <v>92</v>
      </c>
      <c r="I42" s="5">
        <f>VLOOKUP(B42,'[2]расчет (2)'!$D$15:$BO$64,64,0)</f>
        <v>2.3248000000000002</v>
      </c>
      <c r="J42" s="5">
        <f>VLOOKUP(B42,'[2]расчет (2)'!$D$15:$BN$64,63,0)</f>
        <v>5.2592999999999996</v>
      </c>
    </row>
    <row r="43" spans="1:10" x14ac:dyDescent="0.2">
      <c r="A43" s="2">
        <v>33</v>
      </c>
      <c r="B43" s="17">
        <v>380009</v>
      </c>
      <c r="C43" s="18" t="s">
        <v>91</v>
      </c>
      <c r="D43" s="19"/>
      <c r="E43" s="17"/>
      <c r="F43" s="16">
        <v>1.0319</v>
      </c>
      <c r="G43" s="16">
        <v>1.7801</v>
      </c>
      <c r="H43" s="5" t="s">
        <v>90</v>
      </c>
      <c r="I43" s="5" t="e">
        <f>VLOOKUP(B43,'[2]расчет (2)'!$D$15:$BO$64,64,0)</f>
        <v>#N/A</v>
      </c>
      <c r="J43" s="5" t="e">
        <f>VLOOKUP(B43,'[2]расчет (2)'!$D$15:$BN$64,63,0)</f>
        <v>#N/A</v>
      </c>
    </row>
    <row r="44" spans="1:10" x14ac:dyDescent="0.2">
      <c r="A44" s="2">
        <v>34</v>
      </c>
      <c r="B44" s="17">
        <v>380029</v>
      </c>
      <c r="C44" s="18" t="s">
        <v>26</v>
      </c>
      <c r="D44" s="19"/>
      <c r="E44" s="17"/>
      <c r="F44" s="16">
        <v>1.1805000000000001</v>
      </c>
      <c r="G44" s="16">
        <v>0.48499999999999999</v>
      </c>
      <c r="H44" s="5" t="s">
        <v>89</v>
      </c>
      <c r="I44" s="5">
        <f>VLOOKUP(B44,'[2]расчет (2)'!$D$15:$BO$64,64,0)</f>
        <v>2.4956</v>
      </c>
      <c r="J44" s="5">
        <f>VLOOKUP(B44,'[2]расчет (2)'!$D$15:$BN$64,63,0)</f>
        <v>3.8952</v>
      </c>
    </row>
    <row r="45" spans="1:10" x14ac:dyDescent="0.2">
      <c r="A45" s="2">
        <v>35</v>
      </c>
      <c r="B45" s="17">
        <v>380098</v>
      </c>
      <c r="C45" s="18" t="s">
        <v>13</v>
      </c>
      <c r="D45" s="19"/>
      <c r="E45" s="17"/>
      <c r="F45" s="16">
        <v>1.1378999999999999</v>
      </c>
      <c r="G45" s="16">
        <v>0.34320000000000001</v>
      </c>
      <c r="H45" s="5" t="s">
        <v>88</v>
      </c>
      <c r="I45" s="5">
        <f>VLOOKUP(B45,'[2]расчет (2)'!$D$15:$BO$64,64,0)</f>
        <v>2.9821</v>
      </c>
      <c r="J45" s="5">
        <f>VLOOKUP(B45,'[2]расчет (2)'!$D$15:$BN$64,63,0)</f>
        <v>4.4965000000000002</v>
      </c>
    </row>
    <row r="46" spans="1:10" x14ac:dyDescent="0.2">
      <c r="A46" s="2">
        <v>36</v>
      </c>
      <c r="B46" s="17">
        <v>380095</v>
      </c>
      <c r="C46" s="18" t="s">
        <v>17</v>
      </c>
      <c r="D46" s="19"/>
      <c r="E46" s="17"/>
      <c r="F46" s="16">
        <v>1.0381</v>
      </c>
      <c r="G46" s="16">
        <v>1.4865999999999999</v>
      </c>
      <c r="H46" s="5" t="s">
        <v>83</v>
      </c>
      <c r="I46" s="5" t="e">
        <f>VLOOKUP(B46,'[2]расчет (2)'!$D$15:$BO$64,64,0)</f>
        <v>#N/A</v>
      </c>
      <c r="J46" s="5" t="e">
        <f>VLOOKUP(B46,'[2]расчет (2)'!$D$15:$BN$64,63,0)</f>
        <v>#N/A</v>
      </c>
    </row>
    <row r="47" spans="1:10" x14ac:dyDescent="0.2">
      <c r="A47" s="2">
        <v>37</v>
      </c>
      <c r="B47" s="17">
        <v>380115</v>
      </c>
      <c r="C47" s="18" t="s">
        <v>3</v>
      </c>
      <c r="D47" s="19"/>
      <c r="E47" s="17"/>
      <c r="F47" s="16">
        <v>1.071</v>
      </c>
      <c r="G47" s="16">
        <v>0.70679999999999998</v>
      </c>
      <c r="H47" s="5" t="s">
        <v>84</v>
      </c>
      <c r="I47" s="5">
        <f>VLOOKUP(B47,'[2]расчет (2)'!$D$15:$BO$64,64,0)</f>
        <v>3.399</v>
      </c>
      <c r="J47" s="5">
        <f>VLOOKUP(B47,'[2]расчет (2)'!$D$15:$BN$64,63,0)</f>
        <v>3.8077999999999999</v>
      </c>
    </row>
    <row r="48" spans="1:10" x14ac:dyDescent="0.2">
      <c r="A48" s="2">
        <v>38</v>
      </c>
      <c r="B48" s="17">
        <v>380036</v>
      </c>
      <c r="C48" s="18" t="s">
        <v>37</v>
      </c>
      <c r="D48" s="19"/>
      <c r="E48" s="17"/>
      <c r="F48" s="16">
        <v>1.1133999999999999</v>
      </c>
      <c r="G48" s="16">
        <v>0.98660000000000003</v>
      </c>
      <c r="H48" s="5" t="s">
        <v>87</v>
      </c>
      <c r="I48" s="5" t="e">
        <f>VLOOKUP(B48,'[2]расчет (2)'!$D$15:$BO$64,64,0)</f>
        <v>#N/A</v>
      </c>
      <c r="J48" s="5" t="e">
        <f>VLOOKUP(B48,'[2]расчет (2)'!$D$15:$BN$64,63,0)</f>
        <v>#N/A</v>
      </c>
    </row>
    <row r="49" spans="1:10" x14ac:dyDescent="0.2">
      <c r="A49" s="2">
        <v>39</v>
      </c>
      <c r="B49" s="17">
        <v>380132</v>
      </c>
      <c r="C49" s="18" t="s">
        <v>8</v>
      </c>
      <c r="D49" s="19"/>
      <c r="E49" s="17"/>
      <c r="F49" s="16">
        <v>1.1437999999999999</v>
      </c>
      <c r="G49" s="16">
        <v>0.60260000000000002</v>
      </c>
      <c r="H49" s="5" t="s">
        <v>64</v>
      </c>
      <c r="I49" s="5">
        <f>VLOOKUP(B49,'[2]расчет (2)'!$D$15:$BO$64,64,0)</f>
        <v>1.8738999999999999</v>
      </c>
      <c r="J49" s="5">
        <f>VLOOKUP(B49,'[2]расчет (2)'!$D$15:$BN$64,63,0)</f>
        <v>3.8561999999999999</v>
      </c>
    </row>
    <row r="50" spans="1:10" x14ac:dyDescent="0.2">
      <c r="A50" s="2">
        <v>40</v>
      </c>
      <c r="B50" s="17">
        <v>380114</v>
      </c>
      <c r="C50" s="18" t="s">
        <v>15</v>
      </c>
      <c r="D50" s="19"/>
      <c r="E50" s="17"/>
      <c r="F50" s="16">
        <v>1.1056999999999999</v>
      </c>
      <c r="G50" s="16">
        <v>0.78820000000000001</v>
      </c>
      <c r="H50" s="5" t="s">
        <v>62</v>
      </c>
      <c r="I50" s="5">
        <f>VLOOKUP(B50,'[2]расчет (2)'!$D$15:$BO$64,64,0)</f>
        <v>2.8845000000000001</v>
      </c>
      <c r="J50" s="5">
        <f>VLOOKUP(B50,'[2]расчет (2)'!$D$15:$BN$64,63,0)</f>
        <v>5.9215</v>
      </c>
    </row>
    <row r="51" spans="1:10" x14ac:dyDescent="0.2">
      <c r="A51" s="2">
        <v>41</v>
      </c>
      <c r="B51" s="17">
        <v>380147</v>
      </c>
      <c r="C51" s="18" t="s">
        <v>14</v>
      </c>
      <c r="D51" s="19"/>
      <c r="E51" s="17"/>
      <c r="F51" s="16">
        <v>1.0752999999999999</v>
      </c>
      <c r="G51" s="16">
        <v>0.97940000000000005</v>
      </c>
      <c r="H51" s="5" t="s">
        <v>70</v>
      </c>
      <c r="I51" s="5">
        <f>VLOOKUP(B51,'[2]расчет (2)'!$D$15:$BO$64,64,0)</f>
        <v>4.0632000000000001</v>
      </c>
      <c r="J51" s="5">
        <f>VLOOKUP(B51,'[2]расчет (2)'!$D$15:$BN$64,63,0)</f>
        <v>8.6313999999999993</v>
      </c>
    </row>
    <row r="52" spans="1:10" x14ac:dyDescent="0.2">
      <c r="A52" s="2">
        <v>42</v>
      </c>
      <c r="B52" s="17">
        <v>380182</v>
      </c>
      <c r="C52" s="18" t="s">
        <v>27</v>
      </c>
      <c r="D52" s="19"/>
      <c r="E52" s="17"/>
      <c r="F52" s="16">
        <v>1.0604</v>
      </c>
      <c r="G52" s="16">
        <v>1.0820000000000001</v>
      </c>
      <c r="H52" s="5" t="s">
        <v>69</v>
      </c>
      <c r="I52" s="5" t="e">
        <f>VLOOKUP(B52,'[2]расчет (2)'!$D$15:$BO$64,64,0)</f>
        <v>#N/A</v>
      </c>
      <c r="J52" s="5" t="e">
        <f>VLOOKUP(B52,'[2]расчет (2)'!$D$15:$BN$64,63,0)</f>
        <v>#N/A</v>
      </c>
    </row>
    <row r="53" spans="1:10" x14ac:dyDescent="0.2">
      <c r="A53" s="2">
        <v>43</v>
      </c>
      <c r="B53" s="17">
        <v>380129</v>
      </c>
      <c r="C53" s="18" t="s">
        <v>19</v>
      </c>
      <c r="D53" s="19"/>
      <c r="E53" s="17"/>
      <c r="F53" s="16">
        <v>1.0612999999999999</v>
      </c>
      <c r="G53" s="16">
        <v>1.0852999999999999</v>
      </c>
      <c r="H53" s="5" t="s">
        <v>76</v>
      </c>
      <c r="I53" s="5" t="e">
        <f>VLOOKUP(B53,'[2]расчет (2)'!$D$15:$BO$64,64,0)</f>
        <v>#N/A</v>
      </c>
      <c r="J53" s="5" t="e">
        <f>VLOOKUP(B53,'[2]расчет (2)'!$D$15:$BN$64,63,0)</f>
        <v>#N/A</v>
      </c>
    </row>
    <row r="54" spans="1:10" x14ac:dyDescent="0.2">
      <c r="A54" s="2">
        <v>44</v>
      </c>
      <c r="B54" s="17">
        <v>380249</v>
      </c>
      <c r="C54" s="18" t="s">
        <v>5</v>
      </c>
      <c r="D54" s="19"/>
      <c r="E54" s="17"/>
      <c r="F54" s="16">
        <v>1.1175999999999999</v>
      </c>
      <c r="G54" s="16">
        <v>0.78359999999999996</v>
      </c>
      <c r="H54" s="5" t="s">
        <v>56</v>
      </c>
      <c r="I54" s="5">
        <f>VLOOKUP(B54,'[2]расчет (2)'!$D$15:$BO$64,64,0)</f>
        <v>2.4015</v>
      </c>
      <c r="J54" s="5">
        <f>VLOOKUP(B54,'[2]расчет (2)'!$D$15:$BN$64,63,0)</f>
        <v>4.2689000000000004</v>
      </c>
    </row>
    <row r="55" spans="1:10" x14ac:dyDescent="0.2">
      <c r="A55" s="2">
        <v>45</v>
      </c>
      <c r="B55" s="17">
        <v>380097</v>
      </c>
      <c r="C55" s="18" t="s">
        <v>4</v>
      </c>
      <c r="D55" s="19"/>
      <c r="E55" s="17"/>
      <c r="F55" s="16">
        <v>1.0817000000000001</v>
      </c>
      <c r="G55" s="16">
        <v>1.0351999999999999</v>
      </c>
      <c r="H55" s="5" t="s">
        <v>65</v>
      </c>
      <c r="I55" s="5">
        <f>VLOOKUP(B55,'[2]расчет (2)'!$D$15:$BO$64,64,0)</f>
        <v>6.2404000000000002</v>
      </c>
      <c r="J55" s="5">
        <f>VLOOKUP(B55,'[2]расчет (2)'!$D$15:$BN$64,63,0)</f>
        <v>8.9762000000000004</v>
      </c>
    </row>
    <row r="56" spans="1:10" x14ac:dyDescent="0.2">
      <c r="A56" s="2">
        <v>46</v>
      </c>
      <c r="B56" s="17">
        <v>380096</v>
      </c>
      <c r="C56" s="18" t="s">
        <v>9</v>
      </c>
      <c r="D56" s="19"/>
      <c r="E56" s="17"/>
      <c r="F56" s="16">
        <v>1.0982000000000001</v>
      </c>
      <c r="G56" s="16">
        <v>0.78039999999999998</v>
      </c>
      <c r="H56" s="5" t="s">
        <v>55</v>
      </c>
      <c r="I56" s="5">
        <f>VLOOKUP(B56,'[2]расчет (2)'!$D$15:$BO$64,64,0)</f>
        <v>3.7368000000000001</v>
      </c>
      <c r="J56" s="5">
        <f>VLOOKUP(B56,'[2]расчет (2)'!$D$15:$BN$64,63,0)</f>
        <v>7.4833999999999996</v>
      </c>
    </row>
    <row r="57" spans="1:10" x14ac:dyDescent="0.2">
      <c r="A57" s="2">
        <v>47</v>
      </c>
      <c r="B57" s="17">
        <v>380246</v>
      </c>
      <c r="C57" s="18" t="s">
        <v>12</v>
      </c>
      <c r="D57" s="19"/>
      <c r="E57" s="17"/>
      <c r="F57" s="16">
        <v>1.0717000000000001</v>
      </c>
      <c r="G57" s="16">
        <v>1.0245</v>
      </c>
      <c r="H57" s="5" t="s">
        <v>60</v>
      </c>
      <c r="I57" s="5">
        <f>VLOOKUP(B57,'[2]расчет (2)'!$D$15:$BO$64,64,0)</f>
        <v>4.5042999999999997</v>
      </c>
      <c r="J57" s="5">
        <f>VLOOKUP(B57,'[2]расчет (2)'!$D$15:$BN$64,63,0)</f>
        <v>8.5841999999999992</v>
      </c>
    </row>
    <row r="58" spans="1:10" x14ac:dyDescent="0.2">
      <c r="A58" s="2">
        <v>48</v>
      </c>
      <c r="B58" s="17">
        <v>380100</v>
      </c>
      <c r="C58" s="18" t="s">
        <v>6</v>
      </c>
      <c r="D58" s="19"/>
      <c r="E58" s="17"/>
      <c r="F58" s="16">
        <v>1.0711999999999999</v>
      </c>
      <c r="G58" s="16">
        <v>1.0918000000000001</v>
      </c>
      <c r="H58" s="5" t="s">
        <v>63</v>
      </c>
      <c r="I58" s="5">
        <f>VLOOKUP(B58,'[2]расчет (2)'!$D$15:$BO$64,64,0)</f>
        <v>6.5186999999999999</v>
      </c>
      <c r="J58" s="5">
        <f>VLOOKUP(B58,'[2]расчет (2)'!$D$15:$BN$64,63,0)</f>
        <v>12.0276</v>
      </c>
    </row>
    <row r="59" spans="1:10" x14ac:dyDescent="0.2">
      <c r="A59" s="2">
        <v>49</v>
      </c>
      <c r="B59" s="17">
        <v>380157</v>
      </c>
      <c r="C59" s="18" t="s">
        <v>43</v>
      </c>
      <c r="D59" s="19"/>
      <c r="E59" s="17"/>
      <c r="F59" s="16">
        <v>1.0729</v>
      </c>
      <c r="G59" s="16">
        <v>1.5392999999999999</v>
      </c>
      <c r="H59" s="5" t="s">
        <v>81</v>
      </c>
      <c r="I59" s="5">
        <f>VLOOKUP(B59,'[2]расчет (2)'!$D$15:$BO$64,64,0)</f>
        <v>2.0045999999999999</v>
      </c>
      <c r="J59" s="5">
        <f>VLOOKUP(B59,'[2]расчет (2)'!$D$15:$BN$64,63,0)</f>
        <v>3.5931000000000002</v>
      </c>
    </row>
    <row r="60" spans="1:10" x14ac:dyDescent="0.2">
      <c r="A60" s="2">
        <v>50</v>
      </c>
      <c r="B60" s="2">
        <v>380240</v>
      </c>
      <c r="C60" s="3" t="s">
        <v>86</v>
      </c>
      <c r="D60" s="8">
        <v>1</v>
      </c>
      <c r="E60" s="7">
        <v>7</v>
      </c>
      <c r="F60" s="16">
        <v>1.0548</v>
      </c>
      <c r="G60" s="16">
        <v>1.2259</v>
      </c>
    </row>
    <row r="61" spans="1:10" x14ac:dyDescent="0.2">
      <c r="A61" s="2">
        <v>51</v>
      </c>
      <c r="B61" s="17">
        <v>380004</v>
      </c>
      <c r="C61" s="18" t="s">
        <v>85</v>
      </c>
      <c r="D61" s="8">
        <v>1</v>
      </c>
      <c r="E61" s="17"/>
      <c r="F61" s="16">
        <v>1.2621</v>
      </c>
      <c r="G61" s="16">
        <v>0.29880000000000001</v>
      </c>
    </row>
  </sheetData>
  <autoFilter ref="A10:K59"/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17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topLeftCell="A20" workbookViewId="0">
      <selection activeCell="D11" sqref="D11:D61"/>
    </sheetView>
  </sheetViews>
  <sheetFormatPr defaultColWidth="9.140625" defaultRowHeight="12.75" x14ac:dyDescent="0.2"/>
  <cols>
    <col min="1" max="1" width="5.7109375" style="13" customWidth="1"/>
    <col min="2" max="2" width="9.28515625" style="13" customWidth="1"/>
    <col min="3" max="3" width="101" style="13" customWidth="1"/>
    <col min="4" max="4" width="13.5703125" style="14" customWidth="1"/>
    <col min="5" max="7" width="9.140625" style="13" hidden="1" customWidth="1"/>
    <col min="8" max="8" width="10.28515625" style="13" customWidth="1"/>
    <col min="9" max="9" width="9.140625" style="13" customWidth="1"/>
    <col min="10" max="16384" width="9.140625" style="13"/>
  </cols>
  <sheetData>
    <row r="1" spans="1:10" x14ac:dyDescent="0.2">
      <c r="C1" s="29"/>
      <c r="D1" s="29" t="s">
        <v>110</v>
      </c>
    </row>
    <row r="2" spans="1:10" s="15" customFormat="1" x14ac:dyDescent="0.2">
      <c r="C2" s="30" t="s">
        <v>114</v>
      </c>
      <c r="D2" s="30"/>
    </row>
    <row r="3" spans="1:10" x14ac:dyDescent="0.2">
      <c r="C3" s="31"/>
      <c r="D3" s="31"/>
    </row>
    <row r="4" spans="1:10" x14ac:dyDescent="0.2">
      <c r="C4" s="12"/>
      <c r="D4" s="12"/>
    </row>
    <row r="5" spans="1:10" x14ac:dyDescent="0.2">
      <c r="C5" s="29" t="s">
        <v>112</v>
      </c>
      <c r="D5" s="29"/>
    </row>
    <row r="6" spans="1:10" x14ac:dyDescent="0.2">
      <c r="C6" s="29" t="s">
        <v>45</v>
      </c>
      <c r="D6" s="29"/>
    </row>
    <row r="7" spans="1:10" x14ac:dyDescent="0.2">
      <c r="D7" s="10"/>
    </row>
    <row r="8" spans="1:10" ht="39" customHeight="1" x14ac:dyDescent="0.2">
      <c r="C8" s="1" t="s">
        <v>111</v>
      </c>
      <c r="D8" s="5"/>
    </row>
    <row r="9" spans="1:10" x14ac:dyDescent="0.2">
      <c r="D9" s="5"/>
    </row>
    <row r="10" spans="1:10" x14ac:dyDescent="0.2">
      <c r="A10" s="2" t="s">
        <v>0</v>
      </c>
      <c r="B10" s="27"/>
      <c r="C10" s="2" t="s">
        <v>1</v>
      </c>
      <c r="D10" s="4" t="s">
        <v>52</v>
      </c>
      <c r="F10" s="13">
        <v>1</v>
      </c>
    </row>
    <row r="11" spans="1:10" s="5" customFormat="1" x14ac:dyDescent="0.2">
      <c r="A11" s="2">
        <v>1</v>
      </c>
      <c r="B11" s="25">
        <v>380136</v>
      </c>
      <c r="C11" s="3" t="s">
        <v>38</v>
      </c>
      <c r="D11" s="28">
        <v>1323.29</v>
      </c>
      <c r="E11" s="21" t="s">
        <v>107</v>
      </c>
      <c r="F11" s="5" t="e">
        <f>VLOOKUP(B11,'[2]расчет (2)'!$D$15:$CF$64,81,0)</f>
        <v>#REF!</v>
      </c>
      <c r="G11" s="26"/>
      <c r="H11" s="21"/>
      <c r="J11" s="21"/>
    </row>
    <row r="12" spans="1:10" s="5" customFormat="1" x14ac:dyDescent="0.2">
      <c r="A12" s="2">
        <v>2</v>
      </c>
      <c r="B12" s="25">
        <v>380137</v>
      </c>
      <c r="C12" s="3" t="s">
        <v>106</v>
      </c>
      <c r="D12" s="28">
        <v>1140.17</v>
      </c>
      <c r="E12" s="21" t="s">
        <v>105</v>
      </c>
      <c r="F12" s="5" t="e">
        <f>VLOOKUP(B12,'[2]расчет (2)'!$D$15:$CF$64,81,0)</f>
        <v>#REF!</v>
      </c>
      <c r="G12" s="26"/>
      <c r="H12" s="21"/>
      <c r="J12" s="21"/>
    </row>
    <row r="13" spans="1:10" s="5" customFormat="1" x14ac:dyDescent="0.2">
      <c r="A13" s="2">
        <v>3</v>
      </c>
      <c r="B13" s="25">
        <v>380121</v>
      </c>
      <c r="C13" s="3" t="s">
        <v>28</v>
      </c>
      <c r="D13" s="28">
        <v>2034.79</v>
      </c>
      <c r="E13" s="21" t="s">
        <v>104</v>
      </c>
      <c r="F13" s="5" t="e">
        <f>VLOOKUP(B13,'[2]расчет (2)'!$D$15:$CF$64,81,0)</f>
        <v>#REF!</v>
      </c>
      <c r="G13" s="26"/>
      <c r="H13" s="21"/>
      <c r="J13" s="21"/>
    </row>
    <row r="14" spans="1:10" s="5" customFormat="1" x14ac:dyDescent="0.2">
      <c r="A14" s="2">
        <v>4</v>
      </c>
      <c r="B14" s="25">
        <v>380005</v>
      </c>
      <c r="C14" s="3" t="s">
        <v>103</v>
      </c>
      <c r="D14" s="28">
        <v>1967.88</v>
      </c>
      <c r="E14" s="21" t="s">
        <v>102</v>
      </c>
      <c r="F14" s="5" t="e">
        <f>VLOOKUP(B14,'[2]расчет (2)'!$D$15:$CF$64,81,0)</f>
        <v>#REF!</v>
      </c>
      <c r="G14" s="26"/>
      <c r="H14" s="21"/>
      <c r="J14" s="21"/>
    </row>
    <row r="15" spans="1:10" s="5" customFormat="1" x14ac:dyDescent="0.2">
      <c r="A15" s="2">
        <v>5</v>
      </c>
      <c r="B15" s="25">
        <v>380021</v>
      </c>
      <c r="C15" s="3" t="s">
        <v>101</v>
      </c>
      <c r="D15" s="28">
        <v>1739.12</v>
      </c>
      <c r="E15" s="21" t="s">
        <v>100</v>
      </c>
      <c r="F15" s="5" t="e">
        <f>VLOOKUP(B15,'[2]расчет (2)'!$D$15:$CF$64,81,0)</f>
        <v>#REF!</v>
      </c>
      <c r="G15" s="21"/>
      <c r="H15" s="21"/>
      <c r="J15" s="21"/>
    </row>
    <row r="16" spans="1:10" s="5" customFormat="1" x14ac:dyDescent="0.2">
      <c r="A16" s="2">
        <v>6</v>
      </c>
      <c r="B16" s="25">
        <v>380149</v>
      </c>
      <c r="C16" s="3" t="s">
        <v>44</v>
      </c>
      <c r="D16" s="28">
        <v>1709.71</v>
      </c>
      <c r="E16" s="21" t="s">
        <v>58</v>
      </c>
      <c r="F16" s="5" t="e">
        <f>VLOOKUP(B16,'[2]расчет (2)'!$D$15:$CF$64,81,0)</f>
        <v>#REF!</v>
      </c>
      <c r="G16" s="21"/>
      <c r="H16" s="21"/>
      <c r="J16" s="21"/>
    </row>
    <row r="17" spans="1:10" s="5" customFormat="1" x14ac:dyDescent="0.2">
      <c r="A17" s="2">
        <v>7</v>
      </c>
      <c r="B17" s="25">
        <v>380164</v>
      </c>
      <c r="C17" s="3" t="s">
        <v>35</v>
      </c>
      <c r="D17" s="28">
        <v>1540.74</v>
      </c>
      <c r="E17" s="21" t="s">
        <v>73</v>
      </c>
      <c r="F17" s="5" t="e">
        <f>VLOOKUP(B17,'[2]расчет (2)'!$D$15:$CF$64,81,0)</f>
        <v>#REF!</v>
      </c>
      <c r="G17" s="21"/>
      <c r="H17" s="21"/>
      <c r="J17" s="21"/>
    </row>
    <row r="18" spans="1:10" s="5" customFormat="1" x14ac:dyDescent="0.2">
      <c r="A18" s="2">
        <v>8</v>
      </c>
      <c r="B18" s="25">
        <v>380165</v>
      </c>
      <c r="C18" s="3" t="s">
        <v>30</v>
      </c>
      <c r="D18" s="28">
        <v>1270.29</v>
      </c>
      <c r="E18" s="21" t="s">
        <v>74</v>
      </c>
      <c r="F18" s="5" t="e">
        <f>VLOOKUP(B18,'[2]расчет (2)'!$D$15:$CF$64,81,0)</f>
        <v>#REF!</v>
      </c>
      <c r="G18" s="21"/>
      <c r="H18" s="21"/>
      <c r="J18" s="21"/>
    </row>
    <row r="19" spans="1:10" x14ac:dyDescent="0.2">
      <c r="A19" s="2">
        <v>9</v>
      </c>
      <c r="B19" s="25">
        <v>380099</v>
      </c>
      <c r="C19" s="3" t="s">
        <v>36</v>
      </c>
      <c r="D19" s="28">
        <v>1214.58</v>
      </c>
      <c r="E19" s="21" t="s">
        <v>72</v>
      </c>
      <c r="F19" s="5" t="e">
        <f>VLOOKUP(B19,'[2]расчет (2)'!$D$15:$CF$64,81,0)</f>
        <v>#REF!</v>
      </c>
      <c r="G19" s="21"/>
      <c r="H19" s="21"/>
      <c r="J19" s="21"/>
    </row>
    <row r="20" spans="1:10" ht="25.5" x14ac:dyDescent="0.2">
      <c r="A20" s="2">
        <v>10</v>
      </c>
      <c r="B20" s="25">
        <v>380087</v>
      </c>
      <c r="C20" s="3" t="s">
        <v>51</v>
      </c>
      <c r="D20" s="28">
        <v>2400.65</v>
      </c>
      <c r="E20" s="21" t="s">
        <v>67</v>
      </c>
      <c r="F20" s="5" t="e">
        <f>VLOOKUP(B20,'[2]расчет (2)'!$D$15:$CF$64,81,0)</f>
        <v>#REF!</v>
      </c>
      <c r="G20" s="21"/>
      <c r="H20" s="21"/>
      <c r="I20" s="5"/>
      <c r="J20" s="21"/>
    </row>
    <row r="21" spans="1:10" x14ac:dyDescent="0.2">
      <c r="A21" s="2">
        <v>11</v>
      </c>
      <c r="B21" s="25">
        <v>380122</v>
      </c>
      <c r="C21" s="3" t="s">
        <v>22</v>
      </c>
      <c r="D21" s="28">
        <v>1863.9</v>
      </c>
      <c r="E21" s="21" t="s">
        <v>99</v>
      </c>
      <c r="F21" s="5" t="e">
        <f>VLOOKUP(B21,'[2]расчет (2)'!$D$15:$CF$64,81,0)</f>
        <v>#REF!</v>
      </c>
      <c r="G21" s="21"/>
      <c r="H21" s="21"/>
      <c r="I21" s="5"/>
      <c r="J21" s="21"/>
    </row>
    <row r="22" spans="1:10" x14ac:dyDescent="0.2">
      <c r="A22" s="2">
        <v>12</v>
      </c>
      <c r="B22" s="25">
        <v>380120</v>
      </c>
      <c r="C22" s="3" t="s">
        <v>39</v>
      </c>
      <c r="D22" s="28">
        <v>1614.73</v>
      </c>
      <c r="E22" s="21" t="s">
        <v>98</v>
      </c>
      <c r="F22" s="5" t="e">
        <f>VLOOKUP(B22,'[2]расчет (2)'!$D$15:$CF$64,81,0)</f>
        <v>#REF!</v>
      </c>
      <c r="G22" s="21"/>
      <c r="H22" s="21"/>
      <c r="I22" s="5"/>
      <c r="J22" s="21"/>
    </row>
    <row r="23" spans="1:10" x14ac:dyDescent="0.2">
      <c r="A23" s="2">
        <v>13</v>
      </c>
      <c r="B23" s="25">
        <v>380185</v>
      </c>
      <c r="C23" s="3" t="s">
        <v>11</v>
      </c>
      <c r="D23" s="28">
        <v>1245.51</v>
      </c>
      <c r="E23" s="21" t="s">
        <v>79</v>
      </c>
      <c r="F23" s="5" t="e">
        <f>VLOOKUP(B23,'[2]расчет (2)'!$D$15:$CF$64,81,0)</f>
        <v>#REF!</v>
      </c>
      <c r="G23" s="21"/>
      <c r="H23" s="21"/>
      <c r="I23" s="5"/>
      <c r="J23" s="21"/>
    </row>
    <row r="24" spans="1:10" x14ac:dyDescent="0.2">
      <c r="A24" s="2">
        <v>14</v>
      </c>
      <c r="B24" s="25">
        <v>380003</v>
      </c>
      <c r="C24" s="3" t="s">
        <v>23</v>
      </c>
      <c r="D24" s="28">
        <v>667.98</v>
      </c>
      <c r="E24" s="21" t="s">
        <v>97</v>
      </c>
      <c r="F24" s="5" t="e">
        <f>VLOOKUP(B24,'[2]расчет (2)'!$D$15:$CF$64,81,0)</f>
        <v>#REF!</v>
      </c>
      <c r="G24" s="21"/>
      <c r="H24" s="21"/>
      <c r="I24" s="5"/>
      <c r="J24" s="21"/>
    </row>
    <row r="25" spans="1:10" ht="25.5" x14ac:dyDescent="0.2">
      <c r="A25" s="2">
        <v>15</v>
      </c>
      <c r="B25" s="25">
        <v>380013</v>
      </c>
      <c r="C25" s="3" t="s">
        <v>24</v>
      </c>
      <c r="D25" s="28">
        <v>732.52</v>
      </c>
      <c r="E25" s="21" t="s">
        <v>96</v>
      </c>
      <c r="F25" s="5" t="e">
        <f>VLOOKUP(B25,'[2]расчет (2)'!$D$15:$CF$64,81,0)</f>
        <v>#REF!</v>
      </c>
      <c r="G25" s="21"/>
      <c r="H25" s="21"/>
      <c r="I25" s="5"/>
      <c r="J25" s="21"/>
    </row>
    <row r="26" spans="1:10" ht="25.5" x14ac:dyDescent="0.2">
      <c r="A26" s="2">
        <v>16</v>
      </c>
      <c r="B26" s="25">
        <v>380006</v>
      </c>
      <c r="C26" s="3" t="s">
        <v>25</v>
      </c>
      <c r="D26" s="28">
        <v>1267.7</v>
      </c>
      <c r="E26" s="21" t="s">
        <v>95</v>
      </c>
      <c r="F26" s="5" t="e">
        <f>VLOOKUP(B26,'[2]расчет (2)'!$D$15:$CF$64,81,0)</f>
        <v>#REF!</v>
      </c>
      <c r="G26" s="21"/>
      <c r="H26" s="21"/>
      <c r="I26" s="5"/>
      <c r="J26" s="21"/>
    </row>
    <row r="27" spans="1:10" x14ac:dyDescent="0.2">
      <c r="A27" s="2">
        <v>17</v>
      </c>
      <c r="B27" s="25">
        <v>380183</v>
      </c>
      <c r="C27" s="3" t="s">
        <v>46</v>
      </c>
      <c r="D27" s="28">
        <v>1113.5899999999999</v>
      </c>
      <c r="E27" s="21" t="s">
        <v>53</v>
      </c>
      <c r="F27" s="5" t="e">
        <f>VLOOKUP(B27,'[2]расчет (2)'!$D$15:$CF$64,81,0)</f>
        <v>#N/A</v>
      </c>
      <c r="G27" s="21"/>
      <c r="H27" s="21"/>
      <c r="I27" s="5"/>
      <c r="J27" s="21"/>
    </row>
    <row r="28" spans="1:10" x14ac:dyDescent="0.2">
      <c r="A28" s="2">
        <v>18</v>
      </c>
      <c r="B28" s="25">
        <v>380148</v>
      </c>
      <c r="C28" s="3" t="s">
        <v>2</v>
      </c>
      <c r="D28" s="28">
        <v>2450.4</v>
      </c>
      <c r="E28" s="21" t="s">
        <v>61</v>
      </c>
      <c r="F28" s="5" t="e">
        <f>VLOOKUP(B28,'[2]расчет (2)'!$D$15:$CF$64,81,0)</f>
        <v>#REF!</v>
      </c>
      <c r="G28" s="21"/>
      <c r="H28" s="21"/>
      <c r="I28" s="5"/>
      <c r="J28" s="21"/>
    </row>
    <row r="29" spans="1:10" x14ac:dyDescent="0.2">
      <c r="A29" s="2">
        <v>19</v>
      </c>
      <c r="B29" s="25">
        <v>380154</v>
      </c>
      <c r="C29" s="3" t="s">
        <v>40</v>
      </c>
      <c r="D29" s="28">
        <v>1648.15</v>
      </c>
      <c r="E29" s="21" t="s">
        <v>82</v>
      </c>
      <c r="F29" s="5" t="e">
        <f>VLOOKUP(B29,'[2]расчет (2)'!$D$15:$CF$64,81,0)</f>
        <v>#REF!</v>
      </c>
      <c r="G29" s="21"/>
      <c r="H29" s="21"/>
      <c r="I29" s="5"/>
      <c r="J29" s="21"/>
    </row>
    <row r="30" spans="1:10" x14ac:dyDescent="0.2">
      <c r="A30" s="2">
        <v>20</v>
      </c>
      <c r="B30" s="25">
        <v>380133</v>
      </c>
      <c r="C30" s="3" t="s">
        <v>34</v>
      </c>
      <c r="D30" s="28">
        <v>1242.3399999999999</v>
      </c>
      <c r="E30" s="21" t="s">
        <v>71</v>
      </c>
      <c r="F30" s="5" t="e">
        <f>VLOOKUP(B30,'[2]расчет (2)'!$D$15:$CF$64,81,0)</f>
        <v>#REF!</v>
      </c>
      <c r="G30" s="21"/>
      <c r="H30" s="21"/>
      <c r="I30" s="5"/>
      <c r="J30" s="21"/>
    </row>
    <row r="31" spans="1:10" x14ac:dyDescent="0.2">
      <c r="A31" s="2">
        <v>21</v>
      </c>
      <c r="B31" s="25">
        <v>380144</v>
      </c>
      <c r="C31" s="3" t="s">
        <v>16</v>
      </c>
      <c r="D31" s="28">
        <v>1806.35</v>
      </c>
      <c r="E31" s="21" t="s">
        <v>68</v>
      </c>
      <c r="F31" s="5" t="e">
        <f>VLOOKUP(B31,'[2]расчет (2)'!$D$15:$CF$64,81,0)</f>
        <v>#N/A</v>
      </c>
      <c r="G31" s="21"/>
      <c r="H31" s="21"/>
      <c r="I31" s="5"/>
      <c r="J31" s="21"/>
    </row>
    <row r="32" spans="1:10" x14ac:dyDescent="0.2">
      <c r="A32" s="2">
        <v>22</v>
      </c>
      <c r="B32" s="25">
        <v>380146</v>
      </c>
      <c r="C32" s="3" t="s">
        <v>20</v>
      </c>
      <c r="D32" s="28">
        <v>2252.46</v>
      </c>
      <c r="E32" s="21" t="s">
        <v>75</v>
      </c>
      <c r="F32" s="5" t="e">
        <f>VLOOKUP(B32,'[2]расчет (2)'!$D$15:$CF$64,81,0)</f>
        <v>#N/A</v>
      </c>
      <c r="G32" s="21"/>
      <c r="H32" s="21"/>
      <c r="I32" s="5"/>
      <c r="J32" s="21"/>
    </row>
    <row r="33" spans="1:10" x14ac:dyDescent="0.2">
      <c r="A33" s="2">
        <v>23</v>
      </c>
      <c r="B33" s="25">
        <v>380177</v>
      </c>
      <c r="C33" s="3" t="s">
        <v>41</v>
      </c>
      <c r="D33" s="28">
        <v>1412.29</v>
      </c>
      <c r="E33" s="21" t="s">
        <v>78</v>
      </c>
      <c r="F33" s="5" t="e">
        <f>VLOOKUP(B33,'[2]расчет (2)'!$D$15:$CF$64,81,0)</f>
        <v>#REF!</v>
      </c>
      <c r="G33" s="21"/>
      <c r="H33" s="21"/>
      <c r="I33" s="5"/>
      <c r="J33" s="21"/>
    </row>
    <row r="34" spans="1:10" x14ac:dyDescent="0.2">
      <c r="A34" s="2">
        <v>24</v>
      </c>
      <c r="B34" s="25">
        <v>380247</v>
      </c>
      <c r="C34" s="3" t="s">
        <v>10</v>
      </c>
      <c r="D34" s="28">
        <v>1504.12</v>
      </c>
      <c r="E34" s="21" t="s">
        <v>54</v>
      </c>
      <c r="F34" s="5" t="e">
        <f>VLOOKUP(B34,'[2]расчет (2)'!$D$15:$CF$64,81,0)</f>
        <v>#REF!</v>
      </c>
      <c r="G34" s="21"/>
      <c r="H34" s="21"/>
      <c r="I34" s="5"/>
      <c r="J34" s="21"/>
    </row>
    <row r="35" spans="1:10" x14ac:dyDescent="0.2">
      <c r="A35" s="2">
        <v>25</v>
      </c>
      <c r="B35" s="25">
        <v>380248</v>
      </c>
      <c r="C35" s="3" t="s">
        <v>18</v>
      </c>
      <c r="D35" s="28">
        <v>1094.4000000000001</v>
      </c>
      <c r="E35" s="21" t="s">
        <v>66</v>
      </c>
      <c r="F35" s="5" t="e">
        <f>VLOOKUP(B35,'[2]расчет (2)'!$D$15:$CF$64,81,0)</f>
        <v>#REF!</v>
      </c>
      <c r="G35" s="21"/>
      <c r="H35" s="21"/>
      <c r="I35" s="5"/>
      <c r="J35" s="21"/>
    </row>
    <row r="36" spans="1:10" x14ac:dyDescent="0.2">
      <c r="A36" s="2">
        <v>26</v>
      </c>
      <c r="B36" s="25">
        <v>380245</v>
      </c>
      <c r="C36" s="3" t="s">
        <v>32</v>
      </c>
      <c r="D36" s="28">
        <v>1737.54</v>
      </c>
      <c r="E36" s="21" t="s">
        <v>77</v>
      </c>
      <c r="F36" s="5" t="e">
        <f>VLOOKUP(B36,'[2]расчет (2)'!$D$15:$CF$64,81,0)</f>
        <v>#REF!</v>
      </c>
      <c r="G36" s="21"/>
      <c r="H36" s="21"/>
      <c r="I36" s="5"/>
      <c r="J36" s="21"/>
    </row>
    <row r="37" spans="1:10" x14ac:dyDescent="0.2">
      <c r="A37" s="2">
        <v>27</v>
      </c>
      <c r="B37" s="25">
        <v>380251</v>
      </c>
      <c r="C37" s="3" t="s">
        <v>31</v>
      </c>
      <c r="D37" s="28">
        <v>1444.11</v>
      </c>
      <c r="E37" s="21" t="s">
        <v>57</v>
      </c>
      <c r="F37" s="5" t="e">
        <f>VLOOKUP(B37,'[2]расчет (2)'!$D$15:$CF$64,81,0)</f>
        <v>#REF!</v>
      </c>
      <c r="G37" s="21"/>
      <c r="H37" s="21"/>
      <c r="I37" s="5"/>
      <c r="J37" s="21"/>
    </row>
    <row r="38" spans="1:10" x14ac:dyDescent="0.2">
      <c r="A38" s="2">
        <v>28</v>
      </c>
      <c r="B38" s="25">
        <v>380162</v>
      </c>
      <c r="C38" s="3" t="s">
        <v>7</v>
      </c>
      <c r="D38" s="28">
        <v>884.15</v>
      </c>
      <c r="E38" s="21" t="s">
        <v>80</v>
      </c>
      <c r="F38" s="5" t="e">
        <f>VLOOKUP(B38,'[2]расчет (2)'!$D$15:$CF$64,81,0)</f>
        <v>#N/A</v>
      </c>
      <c r="G38" s="21"/>
      <c r="H38" s="21"/>
      <c r="I38" s="5"/>
      <c r="J38" s="21"/>
    </row>
    <row r="39" spans="1:10" x14ac:dyDescent="0.2">
      <c r="A39" s="2">
        <v>29</v>
      </c>
      <c r="B39" s="25">
        <v>380188</v>
      </c>
      <c r="C39" s="3" t="s">
        <v>42</v>
      </c>
      <c r="D39" s="28">
        <v>1271.97</v>
      </c>
      <c r="E39" s="21" t="s">
        <v>59</v>
      </c>
      <c r="F39" s="5" t="e">
        <f>VLOOKUP(B39,'[2]расчет (2)'!$D$15:$CF$64,81,0)</f>
        <v>#N/A</v>
      </c>
      <c r="G39" s="21"/>
      <c r="H39" s="21"/>
      <c r="I39" s="5"/>
      <c r="J39" s="21"/>
    </row>
    <row r="40" spans="1:10" x14ac:dyDescent="0.2">
      <c r="A40" s="2">
        <v>30</v>
      </c>
      <c r="B40" s="25">
        <v>380118</v>
      </c>
      <c r="C40" s="18" t="s">
        <v>29</v>
      </c>
      <c r="D40" s="28">
        <v>1365.18</v>
      </c>
      <c r="E40" s="21" t="s">
        <v>94</v>
      </c>
      <c r="F40" s="5" t="e">
        <f>VLOOKUP(B40,'[2]расчет (2)'!$D$15:$CF$64,81,0)</f>
        <v>#REF!</v>
      </c>
      <c r="G40" s="21"/>
      <c r="H40" s="21"/>
      <c r="J40" s="21"/>
    </row>
    <row r="41" spans="1:10" x14ac:dyDescent="0.2">
      <c r="A41" s="2">
        <v>31</v>
      </c>
      <c r="B41" s="25">
        <v>380119</v>
      </c>
      <c r="C41" s="18" t="s">
        <v>21</v>
      </c>
      <c r="D41" s="28">
        <v>1239.43</v>
      </c>
      <c r="E41" s="21" t="s">
        <v>93</v>
      </c>
      <c r="F41" s="5" t="e">
        <f>VLOOKUP(B41,'[2]расчет (2)'!$D$15:$CF$64,81,0)</f>
        <v>#N/A</v>
      </c>
      <c r="G41" s="21"/>
      <c r="H41" s="21"/>
      <c r="J41" s="21"/>
    </row>
    <row r="42" spans="1:10" x14ac:dyDescent="0.2">
      <c r="A42" s="2">
        <v>32</v>
      </c>
      <c r="B42" s="25">
        <v>380117</v>
      </c>
      <c r="C42" s="18" t="s">
        <v>33</v>
      </c>
      <c r="D42" s="28">
        <v>2644.07</v>
      </c>
      <c r="E42" s="21" t="s">
        <v>92</v>
      </c>
      <c r="F42" s="5" t="e">
        <f>VLOOKUP(B42,'[2]расчет (2)'!$D$15:$CF$64,81,0)</f>
        <v>#REF!</v>
      </c>
      <c r="G42" s="21"/>
      <c r="H42" s="21"/>
      <c r="J42" s="21"/>
    </row>
    <row r="43" spans="1:10" x14ac:dyDescent="0.2">
      <c r="A43" s="2">
        <v>33</v>
      </c>
      <c r="B43" s="25">
        <v>380009</v>
      </c>
      <c r="C43" s="18" t="s">
        <v>91</v>
      </c>
      <c r="D43" s="28">
        <v>2267.5500000000002</v>
      </c>
      <c r="E43" s="21" t="s">
        <v>90</v>
      </c>
      <c r="F43" s="5" t="e">
        <f>VLOOKUP(B43,'[2]расчет (2)'!$D$15:$CF$64,81,0)</f>
        <v>#N/A</v>
      </c>
      <c r="G43" s="21"/>
      <c r="H43" s="21"/>
      <c r="J43" s="21"/>
    </row>
    <row r="44" spans="1:10" x14ac:dyDescent="0.2">
      <c r="A44" s="2">
        <v>34</v>
      </c>
      <c r="B44" s="25">
        <v>380029</v>
      </c>
      <c r="C44" s="18" t="s">
        <v>26</v>
      </c>
      <c r="D44" s="28">
        <v>706.78</v>
      </c>
      <c r="E44" s="21" t="s">
        <v>89</v>
      </c>
      <c r="F44" s="5" t="e">
        <f>VLOOKUP(B44,'[2]расчет (2)'!$D$15:$CF$64,81,0)</f>
        <v>#REF!</v>
      </c>
      <c r="G44" s="21"/>
      <c r="H44" s="21"/>
      <c r="J44" s="21"/>
    </row>
    <row r="45" spans="1:10" x14ac:dyDescent="0.2">
      <c r="A45" s="2">
        <v>35</v>
      </c>
      <c r="B45" s="25">
        <v>380098</v>
      </c>
      <c r="C45" s="18" t="s">
        <v>13</v>
      </c>
      <c r="D45" s="28">
        <v>482.09</v>
      </c>
      <c r="E45" s="21" t="s">
        <v>88</v>
      </c>
      <c r="F45" s="5" t="e">
        <f>VLOOKUP(B45,'[2]расчет (2)'!$D$15:$CF$64,81,0)</f>
        <v>#REF!</v>
      </c>
      <c r="G45" s="21"/>
      <c r="H45" s="21"/>
      <c r="J45" s="21"/>
    </row>
    <row r="46" spans="1:10" x14ac:dyDescent="0.2">
      <c r="A46" s="2">
        <v>36</v>
      </c>
      <c r="B46" s="25">
        <v>380095</v>
      </c>
      <c r="C46" s="18" t="s">
        <v>17</v>
      </c>
      <c r="D46" s="28">
        <v>3773.84</v>
      </c>
      <c r="E46" s="21" t="s">
        <v>83</v>
      </c>
      <c r="F46" s="5" t="e">
        <f>VLOOKUP(B46,'[2]расчет (2)'!$D$15:$CF$64,81,0)</f>
        <v>#N/A</v>
      </c>
      <c r="G46" s="21"/>
      <c r="H46" s="21"/>
      <c r="J46" s="21"/>
    </row>
    <row r="47" spans="1:10" x14ac:dyDescent="0.2">
      <c r="A47" s="2">
        <v>37</v>
      </c>
      <c r="B47" s="25">
        <v>380115</v>
      </c>
      <c r="C47" s="18" t="s">
        <v>3</v>
      </c>
      <c r="D47" s="28">
        <v>1673.12</v>
      </c>
      <c r="E47" s="21" t="s">
        <v>84</v>
      </c>
      <c r="F47" s="5" t="e">
        <f>VLOOKUP(B47,'[2]расчет (2)'!$D$15:$CF$64,81,0)</f>
        <v>#REF!</v>
      </c>
      <c r="G47" s="21"/>
      <c r="H47" s="21"/>
      <c r="J47" s="21"/>
    </row>
    <row r="48" spans="1:10" x14ac:dyDescent="0.2">
      <c r="A48" s="2">
        <v>38</v>
      </c>
      <c r="B48" s="25">
        <v>380036</v>
      </c>
      <c r="C48" s="18" t="s">
        <v>37</v>
      </c>
      <c r="D48" s="28">
        <v>1356.02</v>
      </c>
      <c r="E48" s="21" t="s">
        <v>87</v>
      </c>
      <c r="F48" s="5" t="e">
        <f>VLOOKUP(B48,'[2]расчет (2)'!$D$15:$CF$64,81,0)</f>
        <v>#N/A</v>
      </c>
      <c r="G48" s="21"/>
      <c r="H48" s="21"/>
      <c r="J48" s="21"/>
    </row>
    <row r="49" spans="1:10" x14ac:dyDescent="0.2">
      <c r="A49" s="2">
        <v>39</v>
      </c>
      <c r="B49" s="25">
        <v>380132</v>
      </c>
      <c r="C49" s="18" t="s">
        <v>8</v>
      </c>
      <c r="D49" s="28">
        <v>893.39</v>
      </c>
      <c r="E49" s="21" t="s">
        <v>64</v>
      </c>
      <c r="F49" s="5" t="e">
        <f>VLOOKUP(B49,'[2]расчет (2)'!$D$15:$CF$64,81,0)</f>
        <v>#REF!</v>
      </c>
      <c r="G49" s="21"/>
      <c r="H49" s="21"/>
      <c r="J49" s="21"/>
    </row>
    <row r="50" spans="1:10" x14ac:dyDescent="0.2">
      <c r="A50" s="2">
        <v>40</v>
      </c>
      <c r="B50" s="25">
        <v>380114</v>
      </c>
      <c r="C50" s="18" t="s">
        <v>15</v>
      </c>
      <c r="D50" s="28">
        <v>1199.56</v>
      </c>
      <c r="E50" s="21" t="s">
        <v>62</v>
      </c>
      <c r="F50" s="5" t="e">
        <f>VLOOKUP(B50,'[2]расчет (2)'!$D$15:$CF$64,81,0)</f>
        <v>#REF!</v>
      </c>
      <c r="G50" s="21"/>
      <c r="H50" s="21"/>
      <c r="J50" s="21"/>
    </row>
    <row r="51" spans="1:10" x14ac:dyDescent="0.2">
      <c r="A51" s="2">
        <v>41</v>
      </c>
      <c r="B51" s="25">
        <v>380147</v>
      </c>
      <c r="C51" s="18" t="s">
        <v>14</v>
      </c>
      <c r="D51" s="28">
        <v>1365.07</v>
      </c>
      <c r="E51" s="21" t="s">
        <v>70</v>
      </c>
      <c r="F51" s="5" t="e">
        <f>VLOOKUP(B51,'[2]расчет (2)'!$D$15:$CF$64,81,0)</f>
        <v>#REF!</v>
      </c>
      <c r="G51" s="21"/>
      <c r="H51" s="21"/>
      <c r="J51" s="21"/>
    </row>
    <row r="52" spans="1:10" x14ac:dyDescent="0.2">
      <c r="A52" s="2">
        <v>42</v>
      </c>
      <c r="B52" s="25">
        <v>380182</v>
      </c>
      <c r="C52" s="18" t="s">
        <v>27</v>
      </c>
      <c r="D52" s="28">
        <v>1858.96</v>
      </c>
      <c r="E52" s="21" t="s">
        <v>69</v>
      </c>
      <c r="F52" s="5" t="e">
        <f>VLOOKUP(B52,'[2]расчет (2)'!$D$15:$CF$64,81,0)</f>
        <v>#N/A</v>
      </c>
      <c r="G52" s="21"/>
      <c r="H52" s="21"/>
      <c r="J52" s="21"/>
    </row>
    <row r="53" spans="1:10" x14ac:dyDescent="0.2">
      <c r="A53" s="2">
        <v>43</v>
      </c>
      <c r="B53" s="25">
        <v>380129</v>
      </c>
      <c r="C53" s="18" t="s">
        <v>19</v>
      </c>
      <c r="D53" s="28">
        <v>1906</v>
      </c>
      <c r="E53" s="21" t="s">
        <v>76</v>
      </c>
      <c r="F53" s="5" t="e">
        <f>VLOOKUP(B53,'[2]расчет (2)'!$D$15:$CF$64,81,0)</f>
        <v>#N/A</v>
      </c>
      <c r="G53" s="21"/>
      <c r="H53" s="21"/>
      <c r="J53" s="21"/>
    </row>
    <row r="54" spans="1:10" x14ac:dyDescent="0.2">
      <c r="A54" s="2">
        <v>44</v>
      </c>
      <c r="B54" s="25">
        <v>380249</v>
      </c>
      <c r="C54" s="18" t="s">
        <v>5</v>
      </c>
      <c r="D54" s="28">
        <v>1205.4000000000001</v>
      </c>
      <c r="E54" s="21" t="s">
        <v>56</v>
      </c>
      <c r="F54" s="5" t="e">
        <f>VLOOKUP(B54,'[2]расчет (2)'!$D$15:$CF$64,81,0)</f>
        <v>#REF!</v>
      </c>
      <c r="G54" s="21"/>
      <c r="H54" s="21"/>
      <c r="J54" s="21"/>
    </row>
    <row r="55" spans="1:10" x14ac:dyDescent="0.2">
      <c r="A55" s="2">
        <v>45</v>
      </c>
      <c r="B55" s="25">
        <v>380097</v>
      </c>
      <c r="C55" s="18" t="s">
        <v>4</v>
      </c>
      <c r="D55" s="28">
        <v>1541.28</v>
      </c>
      <c r="E55" s="21" t="s">
        <v>65</v>
      </c>
      <c r="F55" s="5" t="e">
        <f>VLOOKUP(B55,'[2]расчет (2)'!$D$15:$CF$64,81,0)</f>
        <v>#REF!</v>
      </c>
      <c r="G55" s="21"/>
      <c r="H55" s="21"/>
      <c r="J55" s="21"/>
    </row>
    <row r="56" spans="1:10" x14ac:dyDescent="0.2">
      <c r="A56" s="2">
        <v>46</v>
      </c>
      <c r="B56" s="25">
        <v>380096</v>
      </c>
      <c r="C56" s="18" t="s">
        <v>9</v>
      </c>
      <c r="D56" s="28">
        <v>1179.6400000000001</v>
      </c>
      <c r="E56" s="21" t="s">
        <v>55</v>
      </c>
      <c r="F56" s="5" t="e">
        <f>VLOOKUP(B56,'[2]расчет (2)'!$D$15:$CF$64,81,0)</f>
        <v>#REF!</v>
      </c>
      <c r="G56" s="21"/>
      <c r="H56" s="21"/>
      <c r="J56" s="21"/>
    </row>
    <row r="57" spans="1:10" x14ac:dyDescent="0.2">
      <c r="A57" s="2">
        <v>47</v>
      </c>
      <c r="B57" s="25">
        <v>380246</v>
      </c>
      <c r="C57" s="18" t="s">
        <v>12</v>
      </c>
      <c r="D57" s="28">
        <v>1511.24</v>
      </c>
      <c r="E57" s="21" t="s">
        <v>60</v>
      </c>
      <c r="F57" s="5" t="e">
        <f>VLOOKUP(B57,'[2]расчет (2)'!$D$15:$CF$64,81,0)</f>
        <v>#REF!</v>
      </c>
      <c r="G57" s="21"/>
      <c r="H57" s="21"/>
      <c r="J57" s="21"/>
    </row>
    <row r="58" spans="1:10" x14ac:dyDescent="0.2">
      <c r="A58" s="2">
        <v>48</v>
      </c>
      <c r="B58" s="25">
        <v>380100</v>
      </c>
      <c r="C58" s="18" t="s">
        <v>6</v>
      </c>
      <c r="D58" s="28">
        <v>1609.77</v>
      </c>
      <c r="E58" s="21" t="s">
        <v>63</v>
      </c>
      <c r="F58" s="5" t="e">
        <f>VLOOKUP(B58,'[2]расчет (2)'!$D$15:$CF$64,81,0)</f>
        <v>#REF!</v>
      </c>
      <c r="G58" s="21"/>
      <c r="H58" s="21"/>
      <c r="J58" s="21"/>
    </row>
    <row r="59" spans="1:10" x14ac:dyDescent="0.2">
      <c r="A59" s="2">
        <v>49</v>
      </c>
      <c r="B59" s="25">
        <v>380157</v>
      </c>
      <c r="C59" s="18" t="s">
        <v>43</v>
      </c>
      <c r="D59" s="28">
        <v>2038.72</v>
      </c>
      <c r="E59" s="21" t="s">
        <v>81</v>
      </c>
      <c r="F59" s="5" t="e">
        <f>VLOOKUP(B59,'[2]расчет (2)'!$D$15:$CF$64,81,0)</f>
        <v>#REF!</v>
      </c>
      <c r="G59" s="21"/>
      <c r="H59" s="21"/>
      <c r="J59" s="21"/>
    </row>
    <row r="60" spans="1:10" s="5" customFormat="1" x14ac:dyDescent="0.2">
      <c r="A60" s="2">
        <v>50</v>
      </c>
      <c r="B60" s="2">
        <v>380240</v>
      </c>
      <c r="C60" s="3" t="s">
        <v>86</v>
      </c>
      <c r="D60" s="28">
        <v>1596.25</v>
      </c>
      <c r="E60" s="7">
        <v>7</v>
      </c>
      <c r="F60" s="6"/>
      <c r="G60" s="6"/>
    </row>
    <row r="61" spans="1:10" s="5" customFormat="1" x14ac:dyDescent="0.2">
      <c r="A61" s="2">
        <v>51</v>
      </c>
      <c r="B61" s="17">
        <v>380004</v>
      </c>
      <c r="C61" s="18" t="s">
        <v>85</v>
      </c>
      <c r="D61" s="28">
        <v>465.53</v>
      </c>
      <c r="E61" s="17"/>
      <c r="F61" s="6"/>
      <c r="G61" s="6"/>
    </row>
  </sheetData>
  <mergeCells count="5"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31 ДПН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2021-10-06T04:35:53Z</cp:lastPrinted>
  <dcterms:created xsi:type="dcterms:W3CDTF">2021-06-16T05:38:18Z</dcterms:created>
  <dcterms:modified xsi:type="dcterms:W3CDTF">2021-10-06T04:53:36Z</dcterms:modified>
</cp:coreProperties>
</file>