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600" windowWidth="19440" windowHeight="9795" tabRatio="593"/>
  </bookViews>
  <sheets>
    <sheet name="приложение 3" sheetId="4" r:id="rId1"/>
    <sheet name="сопост" sheetId="5" r:id="rId2"/>
  </sheets>
  <definedNames>
    <definedName name="_xlnm.Print_Area" localSheetId="0">'приложение 3'!$A$1:$N$73</definedName>
  </definedNames>
  <calcPr calcId="144525"/>
</workbook>
</file>

<file path=xl/calcChain.xml><?xml version="1.0" encoding="utf-8"?>
<calcChain xmlns="http://schemas.openxmlformats.org/spreadsheetml/2006/main">
  <c r="M22" i="4" l="1"/>
  <c r="N22" i="4"/>
  <c r="M23" i="4"/>
  <c r="N23" i="4"/>
  <c r="M24" i="4"/>
  <c r="N24" i="4"/>
  <c r="N21" i="4"/>
  <c r="M21" i="4"/>
  <c r="N20" i="4"/>
  <c r="M20" i="4"/>
  <c r="M62" i="4"/>
  <c r="N62" i="4"/>
  <c r="N57" i="4" s="1"/>
  <c r="M63" i="4"/>
  <c r="M58" i="4" s="1"/>
  <c r="N63" i="4"/>
  <c r="N58" i="4" s="1"/>
  <c r="M64" i="4"/>
  <c r="M59" i="4" s="1"/>
  <c r="N64" i="4"/>
  <c r="N59" i="4" s="1"/>
  <c r="N61" i="4"/>
  <c r="N56" i="4" s="1"/>
  <c r="N55" i="4" s="1"/>
  <c r="M61" i="4"/>
  <c r="M56" i="4" s="1"/>
  <c r="N60" i="4"/>
  <c r="N65" i="4"/>
  <c r="M65" i="4"/>
  <c r="N40" i="4"/>
  <c r="M40" i="4"/>
  <c r="N30" i="4"/>
  <c r="M30" i="4"/>
  <c r="N25" i="4"/>
  <c r="M25" i="4"/>
  <c r="N50" i="4"/>
  <c r="M50" i="4"/>
  <c r="N45" i="4"/>
  <c r="M45" i="4"/>
  <c r="N35" i="4"/>
  <c r="M35" i="4"/>
  <c r="M60" i="4" l="1"/>
  <c r="M57" i="4"/>
  <c r="M55" i="4" s="1"/>
  <c r="E24" i="5"/>
  <c r="N19" i="4" l="1"/>
  <c r="N18" i="4"/>
  <c r="N13" i="4" s="1"/>
  <c r="N17" i="4"/>
  <c r="M19" i="4"/>
  <c r="M14" i="4" s="1"/>
  <c r="M18" i="4"/>
  <c r="M13" i="4" s="1"/>
  <c r="M17" i="4"/>
  <c r="M12" i="4" s="1"/>
  <c r="N12" i="4" l="1"/>
  <c r="N14" i="4"/>
  <c r="M16" i="4" l="1"/>
  <c r="N16" i="4"/>
  <c r="M15" i="4" l="1"/>
  <c r="M11" i="4"/>
  <c r="M10" i="4" s="1"/>
  <c r="N15" i="4"/>
  <c r="N11" i="4"/>
  <c r="N10" i="4" s="1"/>
</calcChain>
</file>

<file path=xl/sharedStrings.xml><?xml version="1.0" encoding="utf-8"?>
<sst xmlns="http://schemas.openxmlformats.org/spreadsheetml/2006/main" count="281" uniqueCount="74">
  <si>
    <t>Министерство строительства, дорожного хозяйства Иркутской области</t>
  </si>
  <si>
    <t>Год начала строительства</t>
  </si>
  <si>
    <t>Плановый год ввода в эксплуатацию</t>
  </si>
  <si>
    <t>Реквизиты ПСД (плановый срок утверждения ПСД)</t>
  </si>
  <si>
    <t>Вид работ (строительство, реконстр., кап. ремонт, тех. перевооружение)</t>
  </si>
  <si>
    <t>Форма собственности (ОС/МС)</t>
  </si>
  <si>
    <t>Исполнитель (наименование ИОГВ, МО)</t>
  </si>
  <si>
    <t>Источники финансирования</t>
  </si>
  <si>
    <t>Всего</t>
  </si>
  <si>
    <t>(ОБ)</t>
  </si>
  <si>
    <t>(ФБ)</t>
  </si>
  <si>
    <t>(МБ)</t>
  </si>
  <si>
    <t>(ИИ)</t>
  </si>
  <si>
    <t>ОС</t>
  </si>
  <si>
    <t>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здравоохранения»</t>
  </si>
  <si>
    <t>строительство</t>
  </si>
  <si>
    <t>х</t>
  </si>
  <si>
    <t>Подпрограмма «Повышение эффективности функционирования системы здравоохранения» на 2014-2020 годы</t>
  </si>
  <si>
    <t>Распоряжение ОГКУ "УКС Иркутской области" от 22.01.2015г. №3-р, №4-р</t>
  </si>
  <si>
    <t>Строительство детской поликлиники ОГАУЗ «Иркутская городская клиническая больница №9» по ул. Радищева, 5 в г. Иркутске</t>
  </si>
  <si>
    <t>Реквизиты государственной экспертизы (плановый срок получения)</t>
  </si>
  <si>
    <t>Объект капитального строительства «Детская поликлиника на 350 посещений ОГАУЗ «Иркутская городская клиническая больница №8» в Ленинском районе г. Иркутска»</t>
  </si>
  <si>
    <t>Наименование мероприятия, объекта, ПИР (с расшифровкой по объектам)</t>
  </si>
  <si>
    <t>Проектно-изыскательские работы объектов здравоохранения</t>
  </si>
  <si>
    <t>Проектно-изыскательские работы</t>
  </si>
  <si>
    <t xml:space="preserve">№ Дс-1173-1173/12.12 
от 20.12.2013 г. </t>
  </si>
  <si>
    <t xml:space="preserve">Проектно-изыскательские работы, строительство </t>
  </si>
  <si>
    <t>2018 год</t>
  </si>
  <si>
    <t>2019 год</t>
  </si>
  <si>
    <t>2020 год</t>
  </si>
  <si>
    <t>&lt;*&gt;  Показатели указываются по состоянию на дату включения объекта (мероприятия) в государственную программу Иркутской области</t>
  </si>
  <si>
    <t>Сметная стоимость (в текущих ценах), тыс.руб. *</t>
  </si>
  <si>
    <t>Остаток сметной стоимости, тыс.руб. *</t>
  </si>
  <si>
    <t>Тех. готовность (в %) *</t>
  </si>
  <si>
    <t>(ФБ) &lt;**&gt;</t>
  </si>
  <si>
    <t>№Дс-3005-3005/12.15 от 27.01.2016г.</t>
  </si>
  <si>
    <t xml:space="preserve">Распоряжение ОГКУ "УКС Иркутской области" от 28.01.2016г № 2-р </t>
  </si>
  <si>
    <t xml:space="preserve">ПЕРЕЧЕНЬ ОБЪЕКТОВ КАПИТАЛЬНОГО СТРОИТЕЛЬСТВА (РЕКОНСТРУКЦИИ) ГОСУДАРСТВЕННОЙ СОБСТВЕННОСТИ ИРКУТСКОЙ ОБЛАСТИ
И МУНИЦИПАЛЬНОЙ СОБСТВЕННОСТИ, ОБЪЕКТОВ КАПИТАЛЬНОГО РЕМОНТА, НАХОДЯЩИХСЯ В ГОСУДАРСТВЕННОЙ СОБСТВЕННОСТИ
ИРКУТСКОЙ ОБЛАСТИ И МУНИЦИПАЛЬНОЙ СОБСТВЕННОСТИ, ОСУЩЕСТВЛЯЕМОГО МИНИСТЕРСТВОМ СТРОИТЕЛЬСТВА, ДОРОЖНОГО
ХОЗЯЙСТВА ИРКУТСКОЙ ОБЛАСТИ, ВКЛЮЧЕННЫХ В ПОДПРОГРАММУ ГОСУДАРСТВЕННОЙ ПРОГРАММЫ ИРКУТСКОЙ ОБЛАСТИ «РАЗВИТИЕ ЗДРАВООХРАНЕНИЯ» НА 2014-2020 ГОДЫ
</t>
  </si>
  <si>
    <t>Нераспределенные средства областного бюджета***</t>
  </si>
  <si>
    <t>Филиал поликлиники ОГАУЗ «ИГКБ №1»</t>
  </si>
  <si>
    <t>Здание радиологического корпуса Восточно-Сибирского онкологического центра в г. Иркутске</t>
  </si>
  <si>
    <t>Поликлиника на 200 посещений в 
п. Качуг Качугского района</t>
  </si>
  <si>
    <t>Иркутская областная клиническая туберкулезная больница со стационаром на 600 коек, расположенная по адресу г. Иркутск, бул. Рябикова, 23А</t>
  </si>
  <si>
    <t>Реконструкция здания административного корпуса в п. Мегет под Мегетское поликлиническое отделение на 150 посещений в смену</t>
  </si>
  <si>
    <t>Лечебный корпус №3 ОГКУЗ "Иркутская областная психиатрическая больница №2" в д. Сосновый Бор</t>
  </si>
  <si>
    <t xml:space="preserve">(ФБ) </t>
  </si>
  <si>
    <t>Подпрограмма «Развитие государственно-частного партнерства» на 2014-2020 годы</t>
  </si>
  <si>
    <t>Основное мероприятие «Развитие государственно-частного партнерства в сфере здравоохранения» на 2014-2020 годы</t>
  </si>
  <si>
    <t>Государственная программа «Развитие здравоохранения» на 2014-2020 годы</t>
  </si>
  <si>
    <t>"Здание перинатального центра в г. Братске на 130 коек"</t>
  </si>
  <si>
    <t>предложения минстроя</t>
  </si>
  <si>
    <t>Наименование подпрограммы, основного мероприятия, ПИР (С расшифровкой по объектам)</t>
  </si>
  <si>
    <t>действующая редакция</t>
  </si>
  <si>
    <t>с учетом предложений</t>
  </si>
  <si>
    <t>Обоснование вносимыъх изменений (причины сокращения/ увеличения финансирования, перераспределения)</t>
  </si>
  <si>
    <t>Расходы (тыс. руб.)</t>
  </si>
  <si>
    <t>Приложение 2</t>
  </si>
  <si>
    <t>Предложения по внесению изменений в государственную программу "Развитие здравоохранения" на 2014-2020 годы в части перечня объектов капитального строительства (реконструкции) государственной собственности Иркутской области и муниципальной собственности, объектов капитального ремонта, находящихся в государственной собственности Иркутской области и муниципальной собственности</t>
  </si>
  <si>
    <t>увеличение финансирования производится для погашения задолженности за дополнительные работы, выполненные на данном объекте по определению Арбитражного суда Иркутской области</t>
  </si>
  <si>
    <t>увеличение финансирования производится в связи с необходимостью завершения работ в нормативные сроки</t>
  </si>
  <si>
    <t>увеличение финансирования производится в целях своевременного ввода в эксплуатацию объекта</t>
  </si>
  <si>
    <t>уменьшение финансирования производится в связи с тем, что в результате анализа коммерческих предложений определена сумма в меньшем объеме</t>
  </si>
  <si>
    <t>уменьшение финансирования производится в связи с образовавшейся экономией после выполнения проектных и изыскательских работ</t>
  </si>
  <si>
    <t>уменьшение финансирования производится в связи с тем, что в результате проведения конкурсных процедур контракт заключен на меньшую сумму</t>
  </si>
  <si>
    <t>уменьшение финансирования производится в связи с тем, что планируется выполнить объем работ на меньшую сумму</t>
  </si>
  <si>
    <t xml:space="preserve">Центральная районная больница на 155 коек с поликлиникой на 200 посещений в смену по адресу: Иркутская область, Боханский район, п. Бохан, ул. 1-ая Клиническая, 18 </t>
  </si>
  <si>
    <t>Здание лечебного корпуса (стационара) на 35 коек ОГБУЗ «Катангская РБ» с. Ербогачен  Катангского района,
 ул. Строителей, 25</t>
  </si>
  <si>
    <t>Заместитель министра здравоохранения Иркутской области</t>
  </si>
  <si>
    <t>Е.С. Голенецкая</t>
  </si>
  <si>
    <t>Приложение 11</t>
  </si>
  <si>
    <t xml:space="preserve">&lt;**&gt; Распределение по объектам осуществляется на основании приоритетности, установленной министерством здравоохранения Иркутской области».
</t>
  </si>
  <si>
    <t>от _________________________</t>
  </si>
  <si>
    <t>к Постановлению Правительства
Иркутской области</t>
  </si>
  <si>
    <t>Строительство детской поликлиники ОГАУЗ «Иркутская городская клиническая больница № 9» по ул. Радищева, 5 в г. Иркутске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</si>
</sst>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name val="Arial"/>
      <family val="2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8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7" fillId="0" borderId="0"/>
    <xf numFmtId="0" fontId="13" fillId="0" borderId="0"/>
    <xf numFmtId="0" fontId="1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6" fillId="0" borderId="0" xfId="0" applyFont="1" applyFill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horizontal="center" vertical="center" wrapText="1" readingOrder="1"/>
    </xf>
    <xf numFmtId="164" fontId="4" fillId="0" borderId="1" xfId="1" applyNumberFormat="1" applyFont="1" applyFill="1" applyBorder="1" applyAlignment="1">
      <alignment horizontal="center" vertical="center" wrapText="1" readingOrder="1"/>
    </xf>
    <xf numFmtId="0" fontId="0" fillId="0" borderId="0" xfId="0" applyFill="1"/>
    <xf numFmtId="0" fontId="4" fillId="0" borderId="0" xfId="0" applyFont="1" applyFill="1" applyBorder="1" applyAlignment="1">
      <alignment vertical="center" wrapText="1"/>
    </xf>
    <xf numFmtId="0" fontId="10" fillId="0" borderId="1" xfId="1" applyNumberFormat="1" applyFont="1" applyFill="1" applyBorder="1" applyAlignment="1">
      <alignment horizontal="left" vertical="center" wrapText="1" readingOrder="1"/>
    </xf>
    <xf numFmtId="0" fontId="10" fillId="0" borderId="1" xfId="1" applyNumberFormat="1" applyFont="1" applyFill="1" applyBorder="1" applyAlignment="1">
      <alignment horizontal="left" vertical="top" wrapText="1" readingOrder="1"/>
    </xf>
    <xf numFmtId="0" fontId="4" fillId="0" borderId="1" xfId="1" applyNumberFormat="1" applyFont="1" applyFill="1" applyBorder="1" applyAlignment="1">
      <alignment horizontal="left" vertical="center" wrapText="1" readingOrder="1"/>
    </xf>
    <xf numFmtId="0" fontId="4" fillId="0" borderId="1" xfId="1" applyNumberFormat="1" applyFont="1" applyFill="1" applyBorder="1" applyAlignment="1">
      <alignment horizontal="left" vertical="top" wrapText="1" readingOrder="1"/>
    </xf>
    <xf numFmtId="0" fontId="4" fillId="0" borderId="0" xfId="0" applyFont="1" applyFill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/>
    <xf numFmtId="0" fontId="4" fillId="0" borderId="0" xfId="0" applyFont="1" applyFill="1" applyBorder="1" applyAlignment="1">
      <alignment horizontal="right" vertical="center" wrapText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1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9" fillId="0" borderId="1" xfId="0" applyFon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textRotation="90" wrapText="1"/>
    </xf>
    <xf numFmtId="0" fontId="4" fillId="0" borderId="1" xfId="1" applyNumberFormat="1" applyFont="1" applyFill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/>
    </xf>
    <xf numFmtId="0" fontId="4" fillId="0" borderId="1" xfId="1" applyNumberFormat="1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288">
    <cellStyle name="Normal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Гиперссылка" xfId="226" builtinId="8" hidden="1"/>
    <cellStyle name="Гиперссылка" xfId="228" builtinId="8" hidden="1"/>
    <cellStyle name="Гиперссылка" xfId="230" builtinId="8" hidden="1"/>
    <cellStyle name="Гиперссылка" xfId="232" builtinId="8" hidden="1"/>
    <cellStyle name="Гиперссылка" xfId="234" builtinId="8" hidden="1"/>
    <cellStyle name="Гиперссылка" xfId="236" builtinId="8" hidden="1"/>
    <cellStyle name="Гиперссылка" xfId="238" builtinId="8" hidden="1"/>
    <cellStyle name="Гиперссылка" xfId="240" builtinId="8" hidden="1"/>
    <cellStyle name="Гиперссылка" xfId="242" builtinId="8" hidden="1"/>
    <cellStyle name="Гиперссылка" xfId="244" builtinId="8" hidden="1"/>
    <cellStyle name="Гиперссылка" xfId="246" builtinId="8" hidden="1"/>
    <cellStyle name="Гиперссылка" xfId="248" builtinId="8" hidden="1"/>
    <cellStyle name="Гиперссылка" xfId="250" builtinId="8" hidden="1"/>
    <cellStyle name="Гиперссылка" xfId="252" builtinId="8" hidden="1"/>
    <cellStyle name="Гиперссылка" xfId="254" builtinId="8" hidden="1"/>
    <cellStyle name="Гиперссылка" xfId="256" builtinId="8" hidden="1"/>
    <cellStyle name="Гиперссылка" xfId="258" builtinId="8" hidden="1"/>
    <cellStyle name="Гиперссылка" xfId="260" builtinId="8" hidden="1"/>
    <cellStyle name="Гиперссылка" xfId="262" builtinId="8" hidden="1"/>
    <cellStyle name="Гиперссылка" xfId="264" builtinId="8" hidden="1"/>
    <cellStyle name="Гиперссылка" xfId="266" builtinId="8" hidden="1"/>
    <cellStyle name="Гиперссылка" xfId="268" builtinId="8" hidden="1"/>
    <cellStyle name="Гиперссылка" xfId="270" builtinId="8" hidden="1"/>
    <cellStyle name="Гиперссылка" xfId="272" builtinId="8" hidden="1"/>
    <cellStyle name="Гиперссылка" xfId="274" builtinId="8" hidden="1"/>
    <cellStyle name="Гиперссылка" xfId="276" builtinId="8" hidden="1"/>
    <cellStyle name="Гиперссылка" xfId="278" builtinId="8" hidden="1"/>
    <cellStyle name="Гиперссылка" xfId="280" builtinId="8" hidden="1"/>
    <cellStyle name="Гиперссылка" xfId="282" builtinId="8" hidden="1"/>
    <cellStyle name="Гиперссылка" xfId="284" builtinId="8" hidden="1"/>
    <cellStyle name="Гиперссылка" xfId="286" builtinId="8" hidden="1"/>
    <cellStyle name="Обычный" xfId="0" builtinId="0"/>
    <cellStyle name="Обычный 2" xfId="96"/>
    <cellStyle name="Обычный 2 2" xfId="97"/>
    <cellStyle name="Обычный 3" xfId="98"/>
    <cellStyle name="Обычный 4" xfId="99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  <cellStyle name="Открывавшаяся гиперссылка" xfId="227" builtinId="9" hidden="1"/>
    <cellStyle name="Открывавшаяся гиперссылка" xfId="229" builtinId="9" hidden="1"/>
    <cellStyle name="Открывавшаяся гиперссылка" xfId="231" builtinId="9" hidden="1"/>
    <cellStyle name="Открывавшаяся гиперссылка" xfId="233" builtinId="9" hidden="1"/>
    <cellStyle name="Открывавшаяся гиперссылка" xfId="235" builtinId="9" hidden="1"/>
    <cellStyle name="Открывавшаяся гиперссылка" xfId="237" builtinId="9" hidden="1"/>
    <cellStyle name="Открывавшаяся гиперссылка" xfId="239" builtinId="9" hidden="1"/>
    <cellStyle name="Открывавшаяся гиперссылка" xfId="241" builtinId="9" hidden="1"/>
    <cellStyle name="Открывавшаяся гиперссылка" xfId="243" builtinId="9" hidden="1"/>
    <cellStyle name="Открывавшаяся гиперссылка" xfId="245" builtinId="9" hidden="1"/>
    <cellStyle name="Открывавшаяся гиперссылка" xfId="247" builtinId="9" hidden="1"/>
    <cellStyle name="Открывавшаяся гиперссылка" xfId="249" builtinId="9" hidden="1"/>
    <cellStyle name="Открывавшаяся гиперссылка" xfId="251" builtinId="9" hidden="1"/>
    <cellStyle name="Открывавшаяся гиперссылка" xfId="253" builtinId="9" hidden="1"/>
    <cellStyle name="Открывавшаяся гиперссылка" xfId="255" builtinId="9" hidden="1"/>
    <cellStyle name="Открывавшаяся гиперссылка" xfId="257" builtinId="9" hidden="1"/>
    <cellStyle name="Открывавшаяся гиперссылка" xfId="259" builtinId="9" hidden="1"/>
    <cellStyle name="Открывавшаяся гиперссылка" xfId="261" builtinId="9" hidden="1"/>
    <cellStyle name="Открывавшаяся гиперссылка" xfId="263" builtinId="9" hidden="1"/>
    <cellStyle name="Открывавшаяся гиперссылка" xfId="265" builtinId="9" hidden="1"/>
    <cellStyle name="Открывавшаяся гиперссылка" xfId="267" builtinId="9" hidden="1"/>
    <cellStyle name="Открывавшаяся гиперссылка" xfId="269" builtinId="9" hidden="1"/>
    <cellStyle name="Открывавшаяся гиперссылка" xfId="271" builtinId="9" hidden="1"/>
    <cellStyle name="Открывавшаяся гиперссылка" xfId="273" builtinId="9" hidden="1"/>
    <cellStyle name="Открывавшаяся гиперссылка" xfId="275" builtinId="9" hidden="1"/>
    <cellStyle name="Открывавшаяся гиперссылка" xfId="277" builtinId="9" hidden="1"/>
    <cellStyle name="Открывавшаяся гиперссылка" xfId="279" builtinId="9" hidden="1"/>
    <cellStyle name="Открывавшаяся гиперссылка" xfId="281" builtinId="9" hidden="1"/>
    <cellStyle name="Открывавшаяся гиперссылка" xfId="283" builtinId="9" hidden="1"/>
    <cellStyle name="Открывавшаяся гиперссылка" xfId="285" builtinId="9" hidden="1"/>
    <cellStyle name="Открывавшаяся гиперссылка" xfId="287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tabSelected="1" view="pageBreakPreview" topLeftCell="A31" zoomScale="70" zoomScaleNormal="80" zoomScaleSheetLayoutView="70" workbookViewId="0">
      <selection activeCell="A50" sqref="A50:A54"/>
    </sheetView>
  </sheetViews>
  <sheetFormatPr defaultRowHeight="15" outlineLevelCol="1" x14ac:dyDescent="0.25"/>
  <cols>
    <col min="1" max="1" width="43.28515625" style="1" customWidth="1"/>
    <col min="2" max="2" width="9.140625" style="1" customWidth="1"/>
    <col min="3" max="3" width="10.85546875" style="1" customWidth="1"/>
    <col min="4" max="4" width="19.42578125" style="1" hidden="1" customWidth="1" outlineLevel="1"/>
    <col min="5" max="5" width="19.140625" style="1" hidden="1" customWidth="1" outlineLevel="1"/>
    <col min="6" max="6" width="20" style="1" customWidth="1" collapsed="1"/>
    <col min="7" max="7" width="9.140625" style="1" customWidth="1"/>
    <col min="8" max="8" width="14" style="1" hidden="1" customWidth="1" outlineLevel="1"/>
    <col min="9" max="9" width="18.5703125" style="1" customWidth="1" collapsed="1"/>
    <col min="10" max="10" width="10" style="1" customWidth="1"/>
    <col min="11" max="11" width="19.42578125" style="1" customWidth="1"/>
    <col min="12" max="12" width="16.42578125" style="1" customWidth="1"/>
    <col min="13" max="13" width="16.28515625" style="1" customWidth="1"/>
    <col min="14" max="14" width="20.5703125" style="1" customWidth="1"/>
    <col min="15" max="16384" width="9.140625" style="8"/>
  </cols>
  <sheetData>
    <row r="1" spans="1:14" ht="18.75" x14ac:dyDescent="0.25">
      <c r="B1" s="9"/>
      <c r="C1" s="9"/>
      <c r="D1" s="9"/>
      <c r="E1" s="9"/>
      <c r="F1" s="9"/>
      <c r="G1" s="9"/>
      <c r="H1" s="9"/>
      <c r="J1" s="9"/>
      <c r="L1" s="56" t="s">
        <v>69</v>
      </c>
      <c r="M1" s="56"/>
      <c r="N1" s="56"/>
    </row>
    <row r="2" spans="1:14" ht="18.75" x14ac:dyDescent="0.25">
      <c r="A2" s="17"/>
      <c r="B2" s="20"/>
      <c r="C2" s="20"/>
      <c r="D2" s="17"/>
      <c r="E2" s="17"/>
      <c r="F2" s="17"/>
      <c r="G2" s="17"/>
      <c r="H2" s="17"/>
      <c r="J2" s="17"/>
      <c r="L2" s="56" t="s">
        <v>72</v>
      </c>
      <c r="M2" s="56"/>
      <c r="N2" s="56"/>
    </row>
    <row r="3" spans="1:14" ht="18.75" x14ac:dyDescent="0.25">
      <c r="L3" s="56" t="s">
        <v>71</v>
      </c>
      <c r="M3" s="56"/>
      <c r="N3" s="56"/>
    </row>
    <row r="4" spans="1:14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51"/>
      <c r="M4" s="51"/>
      <c r="N4" s="8"/>
    </row>
    <row r="5" spans="1:14" ht="18.75" x14ac:dyDescent="0.25">
      <c r="A5" s="52" t="s">
        <v>37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4" ht="18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5"/>
      <c r="L6" s="5"/>
      <c r="M6" s="5"/>
      <c r="N6" s="5"/>
    </row>
    <row r="7" spans="1:14" ht="15.75" x14ac:dyDescent="0.25">
      <c r="A7" s="53" t="s">
        <v>22</v>
      </c>
      <c r="B7" s="55" t="s">
        <v>1</v>
      </c>
      <c r="C7" s="55" t="s">
        <v>2</v>
      </c>
      <c r="D7" s="55" t="s">
        <v>3</v>
      </c>
      <c r="E7" s="55" t="s">
        <v>20</v>
      </c>
      <c r="F7" s="53" t="s">
        <v>4</v>
      </c>
      <c r="G7" s="55" t="s">
        <v>5</v>
      </c>
      <c r="H7" s="53" t="s">
        <v>31</v>
      </c>
      <c r="I7" s="53" t="s">
        <v>32</v>
      </c>
      <c r="J7" s="55" t="s">
        <v>33</v>
      </c>
      <c r="K7" s="57" t="s">
        <v>6</v>
      </c>
      <c r="L7" s="57" t="s">
        <v>7</v>
      </c>
      <c r="M7" s="60"/>
      <c r="N7" s="60"/>
    </row>
    <row r="8" spans="1:14" ht="132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8"/>
      <c r="L8" s="59"/>
      <c r="M8" s="26" t="s">
        <v>28</v>
      </c>
      <c r="N8" s="21" t="s">
        <v>29</v>
      </c>
    </row>
    <row r="9" spans="1:14" ht="15.75" x14ac:dyDescent="0.25">
      <c r="A9" s="18">
        <v>1</v>
      </c>
      <c r="B9" s="19">
        <v>2</v>
      </c>
      <c r="C9" s="19">
        <v>3</v>
      </c>
      <c r="D9" s="18">
        <v>4</v>
      </c>
      <c r="E9" s="18">
        <v>5</v>
      </c>
      <c r="F9" s="18">
        <v>5</v>
      </c>
      <c r="G9" s="18">
        <v>6</v>
      </c>
      <c r="H9" s="18">
        <v>8</v>
      </c>
      <c r="I9" s="18">
        <v>7</v>
      </c>
      <c r="J9" s="18">
        <v>8</v>
      </c>
      <c r="K9" s="18">
        <v>9</v>
      </c>
      <c r="L9" s="18">
        <v>10</v>
      </c>
      <c r="M9" s="21">
        <v>11</v>
      </c>
      <c r="N9" s="21">
        <v>12</v>
      </c>
    </row>
    <row r="10" spans="1:14" ht="15.75" x14ac:dyDescent="0.25">
      <c r="A10" s="48" t="s">
        <v>48</v>
      </c>
      <c r="B10" s="49"/>
      <c r="C10" s="49"/>
      <c r="D10" s="49"/>
      <c r="E10" s="49"/>
      <c r="F10" s="49"/>
      <c r="G10" s="49"/>
      <c r="H10" s="49"/>
      <c r="I10" s="49"/>
      <c r="J10" s="49"/>
      <c r="K10" s="50" t="s">
        <v>0</v>
      </c>
      <c r="L10" s="10" t="s">
        <v>8</v>
      </c>
      <c r="M10" s="6">
        <f>SUM(M11:M14)</f>
        <v>1119768</v>
      </c>
      <c r="N10" s="6">
        <f>SUM(N11:N14)</f>
        <v>919768</v>
      </c>
    </row>
    <row r="11" spans="1:14" ht="15.75" x14ac:dyDescent="0.25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50"/>
      <c r="L11" s="11" t="s">
        <v>9</v>
      </c>
      <c r="M11" s="6">
        <f>M16+M56</f>
        <v>1119768</v>
      </c>
      <c r="N11" s="6">
        <f>N16+N56</f>
        <v>919768</v>
      </c>
    </row>
    <row r="12" spans="1:14" ht="15.75" x14ac:dyDescent="0.25">
      <c r="A12" s="48"/>
      <c r="B12" s="49"/>
      <c r="C12" s="49"/>
      <c r="D12" s="49"/>
      <c r="E12" s="49"/>
      <c r="F12" s="49"/>
      <c r="G12" s="49"/>
      <c r="H12" s="49"/>
      <c r="I12" s="49"/>
      <c r="J12" s="49"/>
      <c r="K12" s="50"/>
      <c r="L12" s="11" t="s">
        <v>34</v>
      </c>
      <c r="M12" s="6">
        <f>M17+M57</f>
        <v>0</v>
      </c>
      <c r="N12" s="6">
        <f>N17+N57</f>
        <v>0</v>
      </c>
    </row>
    <row r="13" spans="1:14" ht="15.75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50"/>
      <c r="L13" s="11" t="s">
        <v>11</v>
      </c>
      <c r="M13" s="6">
        <f>M18+M58</f>
        <v>0</v>
      </c>
      <c r="N13" s="6">
        <f>N18+N58</f>
        <v>0</v>
      </c>
    </row>
    <row r="14" spans="1:14" ht="15.75" x14ac:dyDescent="0.25">
      <c r="A14" s="48"/>
      <c r="B14" s="49"/>
      <c r="C14" s="49"/>
      <c r="D14" s="49"/>
      <c r="E14" s="49"/>
      <c r="F14" s="49"/>
      <c r="G14" s="49"/>
      <c r="H14" s="49"/>
      <c r="I14" s="49"/>
      <c r="J14" s="49"/>
      <c r="K14" s="50"/>
      <c r="L14" s="11" t="s">
        <v>12</v>
      </c>
      <c r="M14" s="6">
        <f>M19+M59</f>
        <v>0</v>
      </c>
      <c r="N14" s="6">
        <f>N19+N59</f>
        <v>0</v>
      </c>
    </row>
    <row r="15" spans="1:14" ht="15.75" x14ac:dyDescent="0.25">
      <c r="A15" s="48" t="s">
        <v>17</v>
      </c>
      <c r="B15" s="49"/>
      <c r="C15" s="49"/>
      <c r="D15" s="49"/>
      <c r="E15" s="49"/>
      <c r="F15" s="49"/>
      <c r="G15" s="49"/>
      <c r="H15" s="49"/>
      <c r="I15" s="49"/>
      <c r="J15" s="49"/>
      <c r="K15" s="50" t="s">
        <v>0</v>
      </c>
      <c r="L15" s="10" t="s">
        <v>8</v>
      </c>
      <c r="M15" s="6">
        <f>SUM(M16:M19)</f>
        <v>719768</v>
      </c>
      <c r="N15" s="6">
        <f>SUM(N16:N19)</f>
        <v>719768</v>
      </c>
    </row>
    <row r="16" spans="1:14" ht="15.7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50"/>
      <c r="L16" s="11" t="s">
        <v>9</v>
      </c>
      <c r="M16" s="6">
        <f>M21</f>
        <v>719768</v>
      </c>
      <c r="N16" s="6">
        <f>N21</f>
        <v>719768</v>
      </c>
    </row>
    <row r="17" spans="1:14" ht="15.75" x14ac:dyDescent="0.25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50"/>
      <c r="L17" s="11" t="s">
        <v>34</v>
      </c>
      <c r="M17" s="6">
        <f t="shared" ref="M17:N19" si="0">M22</f>
        <v>0</v>
      </c>
      <c r="N17" s="6">
        <f t="shared" si="0"/>
        <v>0</v>
      </c>
    </row>
    <row r="18" spans="1:14" ht="15.75" x14ac:dyDescent="0.25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50"/>
      <c r="L18" s="11" t="s">
        <v>11</v>
      </c>
      <c r="M18" s="6">
        <f t="shared" si="0"/>
        <v>0</v>
      </c>
      <c r="N18" s="6">
        <f t="shared" si="0"/>
        <v>0</v>
      </c>
    </row>
    <row r="19" spans="1:14" ht="15.75" x14ac:dyDescent="0.25">
      <c r="A19" s="48"/>
      <c r="B19" s="49"/>
      <c r="C19" s="49"/>
      <c r="D19" s="49"/>
      <c r="E19" s="49"/>
      <c r="F19" s="49"/>
      <c r="G19" s="49"/>
      <c r="H19" s="49"/>
      <c r="I19" s="49"/>
      <c r="J19" s="49"/>
      <c r="K19" s="50"/>
      <c r="L19" s="11" t="s">
        <v>12</v>
      </c>
      <c r="M19" s="6">
        <f t="shared" si="0"/>
        <v>0</v>
      </c>
      <c r="N19" s="6">
        <f t="shared" si="0"/>
        <v>0</v>
      </c>
    </row>
    <row r="20" spans="1:14" ht="15.75" x14ac:dyDescent="0.25">
      <c r="A20" s="43" t="s">
        <v>14</v>
      </c>
      <c r="B20" s="43"/>
      <c r="C20" s="43"/>
      <c r="D20" s="43"/>
      <c r="E20" s="43"/>
      <c r="F20" s="43"/>
      <c r="G20" s="43"/>
      <c r="H20" s="43"/>
      <c r="I20" s="43"/>
      <c r="J20" s="43"/>
      <c r="K20" s="27" t="s">
        <v>0</v>
      </c>
      <c r="L20" s="10" t="s">
        <v>8</v>
      </c>
      <c r="M20" s="6">
        <f>SUM(M21:M24)</f>
        <v>719768</v>
      </c>
      <c r="N20" s="6">
        <f>SUM(N21:N24)</f>
        <v>719768</v>
      </c>
    </row>
    <row r="21" spans="1:14" ht="15.75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27"/>
      <c r="L21" s="11" t="s">
        <v>9</v>
      </c>
      <c r="M21" s="6">
        <f>M26+M31+M36+M41+M46+M51</f>
        <v>719768</v>
      </c>
      <c r="N21" s="6">
        <f>N26+N31+N36+N41+N46+N51</f>
        <v>719768</v>
      </c>
    </row>
    <row r="22" spans="1:14" ht="15.75" x14ac:dyDescent="0.2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27"/>
      <c r="L22" s="11" t="s">
        <v>34</v>
      </c>
      <c r="M22" s="6">
        <f t="shared" ref="M22:N22" si="1">M27+M32+M37+M42+M47+M52</f>
        <v>0</v>
      </c>
      <c r="N22" s="6">
        <f t="shared" si="1"/>
        <v>0</v>
      </c>
    </row>
    <row r="23" spans="1:14" ht="15.75" x14ac:dyDescent="0.2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27"/>
      <c r="L23" s="11" t="s">
        <v>11</v>
      </c>
      <c r="M23" s="6">
        <f t="shared" ref="M23:N23" si="2">M28+M33+M38+M43+M48+M53</f>
        <v>0</v>
      </c>
      <c r="N23" s="6">
        <f t="shared" si="2"/>
        <v>0</v>
      </c>
    </row>
    <row r="24" spans="1:14" ht="15.75" x14ac:dyDescent="0.2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27"/>
      <c r="L24" s="11" t="s">
        <v>12</v>
      </c>
      <c r="M24" s="6">
        <f t="shared" ref="M24:N24" si="3">M29+M34+M39+M44+M49+M54</f>
        <v>0</v>
      </c>
      <c r="N24" s="6">
        <f t="shared" si="3"/>
        <v>0</v>
      </c>
    </row>
    <row r="25" spans="1:14" ht="15.75" x14ac:dyDescent="0.25">
      <c r="A25" s="44" t="s">
        <v>73</v>
      </c>
      <c r="B25" s="31">
        <v>2015</v>
      </c>
      <c r="C25" s="31">
        <v>2019</v>
      </c>
      <c r="D25" s="31" t="s">
        <v>18</v>
      </c>
      <c r="E25" s="31" t="s">
        <v>25</v>
      </c>
      <c r="F25" s="31" t="s">
        <v>15</v>
      </c>
      <c r="G25" s="31" t="s">
        <v>13</v>
      </c>
      <c r="H25" s="42">
        <v>629482.28</v>
      </c>
      <c r="I25" s="42">
        <v>629482.28</v>
      </c>
      <c r="J25" s="36">
        <v>0</v>
      </c>
      <c r="K25" s="27" t="s">
        <v>0</v>
      </c>
      <c r="L25" s="12" t="s">
        <v>8</v>
      </c>
      <c r="M25" s="7">
        <f>SUM(M26:M29)</f>
        <v>300000</v>
      </c>
      <c r="N25" s="7">
        <f>SUM(N26:N29)</f>
        <v>0</v>
      </c>
    </row>
    <row r="26" spans="1:14" ht="15.75" x14ac:dyDescent="0.25">
      <c r="A26" s="44"/>
      <c r="B26" s="32"/>
      <c r="C26" s="32"/>
      <c r="D26" s="32"/>
      <c r="E26" s="32"/>
      <c r="F26" s="32"/>
      <c r="G26" s="32"/>
      <c r="H26" s="32"/>
      <c r="I26" s="32"/>
      <c r="J26" s="32"/>
      <c r="K26" s="27"/>
      <c r="L26" s="13" t="s">
        <v>9</v>
      </c>
      <c r="M26" s="7">
        <v>300000</v>
      </c>
      <c r="N26" s="7">
        <v>0</v>
      </c>
    </row>
    <row r="27" spans="1:14" ht="15.75" x14ac:dyDescent="0.25">
      <c r="A27" s="44"/>
      <c r="B27" s="32"/>
      <c r="C27" s="32"/>
      <c r="D27" s="32"/>
      <c r="E27" s="32"/>
      <c r="F27" s="32"/>
      <c r="G27" s="32"/>
      <c r="H27" s="32"/>
      <c r="I27" s="32"/>
      <c r="J27" s="32"/>
      <c r="K27" s="27"/>
      <c r="L27" s="13" t="s">
        <v>10</v>
      </c>
      <c r="M27" s="7">
        <v>0</v>
      </c>
      <c r="N27" s="7">
        <v>0</v>
      </c>
    </row>
    <row r="28" spans="1:14" ht="15.75" x14ac:dyDescent="0.25">
      <c r="A28" s="44"/>
      <c r="B28" s="32"/>
      <c r="C28" s="32"/>
      <c r="D28" s="32"/>
      <c r="E28" s="32"/>
      <c r="F28" s="32"/>
      <c r="G28" s="32"/>
      <c r="H28" s="32"/>
      <c r="I28" s="32"/>
      <c r="J28" s="32"/>
      <c r="K28" s="27"/>
      <c r="L28" s="13" t="s">
        <v>11</v>
      </c>
      <c r="M28" s="7">
        <v>0</v>
      </c>
      <c r="N28" s="7">
        <v>0</v>
      </c>
    </row>
    <row r="29" spans="1:14" ht="15.75" x14ac:dyDescent="0.25">
      <c r="A29" s="44"/>
      <c r="B29" s="33"/>
      <c r="C29" s="33"/>
      <c r="D29" s="33"/>
      <c r="E29" s="33"/>
      <c r="F29" s="33"/>
      <c r="G29" s="33"/>
      <c r="H29" s="33"/>
      <c r="I29" s="33"/>
      <c r="J29" s="33"/>
      <c r="K29" s="27"/>
      <c r="L29" s="13" t="s">
        <v>12</v>
      </c>
      <c r="M29" s="7">
        <v>0</v>
      </c>
      <c r="N29" s="7">
        <v>0</v>
      </c>
    </row>
    <row r="30" spans="1:14" ht="15.75" x14ac:dyDescent="0.25">
      <c r="A30" s="44" t="s">
        <v>23</v>
      </c>
      <c r="B30" s="31" t="s">
        <v>16</v>
      </c>
      <c r="C30" s="31" t="s">
        <v>16</v>
      </c>
      <c r="D30" s="37" t="s">
        <v>16</v>
      </c>
      <c r="E30" s="45" t="s">
        <v>16</v>
      </c>
      <c r="F30" s="37" t="s">
        <v>24</v>
      </c>
      <c r="G30" s="31" t="s">
        <v>13</v>
      </c>
      <c r="H30" s="37" t="s">
        <v>16</v>
      </c>
      <c r="I30" s="37" t="s">
        <v>16</v>
      </c>
      <c r="J30" s="36">
        <v>0</v>
      </c>
      <c r="K30" s="27" t="s">
        <v>0</v>
      </c>
      <c r="L30" s="12" t="s">
        <v>8</v>
      </c>
      <c r="M30" s="7">
        <f>SUM(M31:M34)</f>
        <v>20000</v>
      </c>
      <c r="N30" s="7">
        <f>SUM(N31:N34)</f>
        <v>15000</v>
      </c>
    </row>
    <row r="31" spans="1:14" ht="15.75" x14ac:dyDescent="0.25">
      <c r="A31" s="44"/>
      <c r="B31" s="32"/>
      <c r="C31" s="34"/>
      <c r="D31" s="38"/>
      <c r="E31" s="46"/>
      <c r="F31" s="37"/>
      <c r="G31" s="32"/>
      <c r="H31" s="38"/>
      <c r="I31" s="38"/>
      <c r="J31" s="32"/>
      <c r="K31" s="27"/>
      <c r="L31" s="13" t="s">
        <v>9</v>
      </c>
      <c r="M31" s="7">
        <v>20000</v>
      </c>
      <c r="N31" s="7">
        <v>15000</v>
      </c>
    </row>
    <row r="32" spans="1:14" ht="15.75" x14ac:dyDescent="0.25">
      <c r="A32" s="44"/>
      <c r="B32" s="32"/>
      <c r="C32" s="34"/>
      <c r="D32" s="38"/>
      <c r="E32" s="46"/>
      <c r="F32" s="37"/>
      <c r="G32" s="32"/>
      <c r="H32" s="38"/>
      <c r="I32" s="38"/>
      <c r="J32" s="32"/>
      <c r="K32" s="27"/>
      <c r="L32" s="13" t="s">
        <v>10</v>
      </c>
      <c r="M32" s="7">
        <v>0</v>
      </c>
      <c r="N32" s="7">
        <v>0</v>
      </c>
    </row>
    <row r="33" spans="1:14" ht="15.75" x14ac:dyDescent="0.25">
      <c r="A33" s="44"/>
      <c r="B33" s="32"/>
      <c r="C33" s="34"/>
      <c r="D33" s="38"/>
      <c r="E33" s="46"/>
      <c r="F33" s="37"/>
      <c r="G33" s="32"/>
      <c r="H33" s="38"/>
      <c r="I33" s="38"/>
      <c r="J33" s="32"/>
      <c r="K33" s="27"/>
      <c r="L33" s="13" t="s">
        <v>11</v>
      </c>
      <c r="M33" s="7">
        <v>0</v>
      </c>
      <c r="N33" s="7">
        <v>0</v>
      </c>
    </row>
    <row r="34" spans="1:14" ht="15.75" x14ac:dyDescent="0.25">
      <c r="A34" s="44"/>
      <c r="B34" s="33"/>
      <c r="C34" s="35"/>
      <c r="D34" s="38"/>
      <c r="E34" s="47"/>
      <c r="F34" s="37"/>
      <c r="G34" s="33"/>
      <c r="H34" s="38"/>
      <c r="I34" s="38"/>
      <c r="J34" s="33"/>
      <c r="K34" s="27"/>
      <c r="L34" s="13" t="s">
        <v>12</v>
      </c>
      <c r="M34" s="7">
        <v>0</v>
      </c>
      <c r="N34" s="7">
        <v>0</v>
      </c>
    </row>
    <row r="35" spans="1:14" s="1" customFormat="1" ht="15.75" x14ac:dyDescent="0.25">
      <c r="A35" s="28" t="s">
        <v>66</v>
      </c>
      <c r="B35" s="31">
        <v>2017</v>
      </c>
      <c r="C35" s="31" t="s">
        <v>16</v>
      </c>
      <c r="D35" s="31" t="s">
        <v>16</v>
      </c>
      <c r="E35" s="31" t="s">
        <v>16</v>
      </c>
      <c r="F35" s="31" t="s">
        <v>26</v>
      </c>
      <c r="G35" s="31" t="s">
        <v>13</v>
      </c>
      <c r="H35" s="31" t="s">
        <v>16</v>
      </c>
      <c r="I35" s="31" t="s">
        <v>16</v>
      </c>
      <c r="J35" s="36">
        <v>0</v>
      </c>
      <c r="K35" s="27" t="s">
        <v>0</v>
      </c>
      <c r="L35" s="12" t="s">
        <v>8</v>
      </c>
      <c r="M35" s="7">
        <f>SUM(M36:M39)</f>
        <v>197131.3</v>
      </c>
      <c r="N35" s="7">
        <f>SUM(N36:N39)</f>
        <v>138790</v>
      </c>
    </row>
    <row r="36" spans="1:14" s="1" customFormat="1" ht="15.75" x14ac:dyDescent="0.25">
      <c r="A36" s="29"/>
      <c r="B36" s="32"/>
      <c r="C36" s="34"/>
      <c r="D36" s="34"/>
      <c r="E36" s="34"/>
      <c r="F36" s="32"/>
      <c r="G36" s="34"/>
      <c r="H36" s="34"/>
      <c r="I36" s="34"/>
      <c r="J36" s="34"/>
      <c r="K36" s="27"/>
      <c r="L36" s="13" t="s">
        <v>9</v>
      </c>
      <c r="M36" s="7">
        <v>197131.3</v>
      </c>
      <c r="N36" s="7">
        <v>138790</v>
      </c>
    </row>
    <row r="37" spans="1:14" s="1" customFormat="1" ht="15.75" x14ac:dyDescent="0.25">
      <c r="A37" s="29"/>
      <c r="B37" s="32"/>
      <c r="C37" s="34"/>
      <c r="D37" s="34"/>
      <c r="E37" s="34"/>
      <c r="F37" s="32"/>
      <c r="G37" s="34"/>
      <c r="H37" s="34"/>
      <c r="I37" s="34"/>
      <c r="J37" s="34"/>
      <c r="K37" s="27"/>
      <c r="L37" s="13" t="s">
        <v>10</v>
      </c>
      <c r="M37" s="7">
        <v>0</v>
      </c>
      <c r="N37" s="7">
        <v>0</v>
      </c>
    </row>
    <row r="38" spans="1:14" s="1" customFormat="1" ht="15.75" x14ac:dyDescent="0.25">
      <c r="A38" s="29"/>
      <c r="B38" s="32"/>
      <c r="C38" s="34"/>
      <c r="D38" s="34"/>
      <c r="E38" s="34"/>
      <c r="F38" s="32"/>
      <c r="G38" s="34"/>
      <c r="H38" s="34"/>
      <c r="I38" s="34"/>
      <c r="J38" s="34"/>
      <c r="K38" s="27"/>
      <c r="L38" s="13" t="s">
        <v>11</v>
      </c>
      <c r="M38" s="7">
        <v>0</v>
      </c>
      <c r="N38" s="7">
        <v>0</v>
      </c>
    </row>
    <row r="39" spans="1:14" s="1" customFormat="1" ht="15.75" x14ac:dyDescent="0.25">
      <c r="A39" s="30"/>
      <c r="B39" s="33"/>
      <c r="C39" s="35"/>
      <c r="D39" s="35"/>
      <c r="E39" s="35"/>
      <c r="F39" s="33"/>
      <c r="G39" s="35"/>
      <c r="H39" s="35"/>
      <c r="I39" s="35"/>
      <c r="J39" s="35"/>
      <c r="K39" s="27"/>
      <c r="L39" s="13" t="s">
        <v>12</v>
      </c>
      <c r="M39" s="7">
        <v>0</v>
      </c>
      <c r="N39" s="7">
        <v>0</v>
      </c>
    </row>
    <row r="40" spans="1:14" s="1" customFormat="1" ht="15.75" x14ac:dyDescent="0.25">
      <c r="A40" s="28" t="s">
        <v>41</v>
      </c>
      <c r="B40" s="31">
        <v>2017</v>
      </c>
      <c r="C40" s="31" t="s">
        <v>16</v>
      </c>
      <c r="D40" s="31" t="s">
        <v>16</v>
      </c>
      <c r="E40" s="31" t="s">
        <v>16</v>
      </c>
      <c r="F40" s="31" t="s">
        <v>26</v>
      </c>
      <c r="G40" s="31" t="s">
        <v>13</v>
      </c>
      <c r="H40" s="31" t="s">
        <v>16</v>
      </c>
      <c r="I40" s="31" t="s">
        <v>16</v>
      </c>
      <c r="J40" s="36">
        <v>0</v>
      </c>
      <c r="K40" s="27" t="s">
        <v>0</v>
      </c>
      <c r="L40" s="12" t="s">
        <v>8</v>
      </c>
      <c r="M40" s="7">
        <f>SUM(M41:M44)</f>
        <v>130000</v>
      </c>
      <c r="N40" s="7">
        <f>SUM(N41:N44)</f>
        <v>0</v>
      </c>
    </row>
    <row r="41" spans="1:14" s="1" customFormat="1" ht="15.75" x14ac:dyDescent="0.25">
      <c r="A41" s="29"/>
      <c r="B41" s="32"/>
      <c r="C41" s="34"/>
      <c r="D41" s="34"/>
      <c r="E41" s="34"/>
      <c r="F41" s="32"/>
      <c r="G41" s="34"/>
      <c r="H41" s="34"/>
      <c r="I41" s="34"/>
      <c r="J41" s="34"/>
      <c r="K41" s="27"/>
      <c r="L41" s="13" t="s">
        <v>9</v>
      </c>
      <c r="M41" s="7">
        <v>130000</v>
      </c>
      <c r="N41" s="7">
        <v>0</v>
      </c>
    </row>
    <row r="42" spans="1:14" s="1" customFormat="1" ht="15.75" x14ac:dyDescent="0.25">
      <c r="A42" s="29"/>
      <c r="B42" s="32"/>
      <c r="C42" s="34"/>
      <c r="D42" s="34"/>
      <c r="E42" s="34"/>
      <c r="F42" s="32"/>
      <c r="G42" s="34"/>
      <c r="H42" s="34"/>
      <c r="I42" s="34"/>
      <c r="J42" s="34"/>
      <c r="K42" s="27"/>
      <c r="L42" s="13" t="s">
        <v>10</v>
      </c>
      <c r="M42" s="7">
        <v>0</v>
      </c>
      <c r="N42" s="7">
        <v>0</v>
      </c>
    </row>
    <row r="43" spans="1:14" s="1" customFormat="1" ht="15.75" x14ac:dyDescent="0.25">
      <c r="A43" s="29"/>
      <c r="B43" s="32"/>
      <c r="C43" s="34"/>
      <c r="D43" s="34"/>
      <c r="E43" s="34"/>
      <c r="F43" s="32"/>
      <c r="G43" s="34"/>
      <c r="H43" s="34"/>
      <c r="I43" s="34"/>
      <c r="J43" s="34"/>
      <c r="K43" s="27"/>
      <c r="L43" s="13" t="s">
        <v>11</v>
      </c>
      <c r="M43" s="7">
        <v>0</v>
      </c>
      <c r="N43" s="7">
        <v>0</v>
      </c>
    </row>
    <row r="44" spans="1:14" s="1" customFormat="1" ht="15.75" x14ac:dyDescent="0.25">
      <c r="A44" s="30"/>
      <c r="B44" s="33"/>
      <c r="C44" s="35"/>
      <c r="D44" s="35"/>
      <c r="E44" s="35"/>
      <c r="F44" s="33"/>
      <c r="G44" s="35"/>
      <c r="H44" s="35"/>
      <c r="I44" s="35"/>
      <c r="J44" s="35"/>
      <c r="K44" s="27"/>
      <c r="L44" s="13" t="s">
        <v>12</v>
      </c>
      <c r="M44" s="7">
        <v>0</v>
      </c>
      <c r="N44" s="7">
        <v>0</v>
      </c>
    </row>
    <row r="45" spans="1:14" s="1" customFormat="1" ht="15.75" x14ac:dyDescent="0.25">
      <c r="A45" s="28" t="s">
        <v>49</v>
      </c>
      <c r="B45" s="31">
        <v>2018</v>
      </c>
      <c r="C45" s="31" t="s">
        <v>16</v>
      </c>
      <c r="D45" s="31" t="s">
        <v>16</v>
      </c>
      <c r="E45" s="31" t="s">
        <v>16</v>
      </c>
      <c r="F45" s="31" t="s">
        <v>26</v>
      </c>
      <c r="G45" s="31" t="s">
        <v>13</v>
      </c>
      <c r="H45" s="31" t="s">
        <v>16</v>
      </c>
      <c r="I45" s="31" t="s">
        <v>16</v>
      </c>
      <c r="J45" s="36">
        <v>0</v>
      </c>
      <c r="K45" s="27" t="s">
        <v>0</v>
      </c>
      <c r="L45" s="12" t="s">
        <v>8</v>
      </c>
      <c r="M45" s="7">
        <f>SUM(M46:M49)</f>
        <v>35000</v>
      </c>
      <c r="N45" s="7">
        <f>SUM(N46:N49)</f>
        <v>0</v>
      </c>
    </row>
    <row r="46" spans="1:14" s="1" customFormat="1" ht="15.75" x14ac:dyDescent="0.25">
      <c r="A46" s="29"/>
      <c r="B46" s="32"/>
      <c r="C46" s="34"/>
      <c r="D46" s="34"/>
      <c r="E46" s="34"/>
      <c r="F46" s="32"/>
      <c r="G46" s="34"/>
      <c r="H46" s="34"/>
      <c r="I46" s="34"/>
      <c r="J46" s="34"/>
      <c r="K46" s="27"/>
      <c r="L46" s="13" t="s">
        <v>9</v>
      </c>
      <c r="M46" s="7">
        <v>35000</v>
      </c>
      <c r="N46" s="7">
        <v>0</v>
      </c>
    </row>
    <row r="47" spans="1:14" s="1" customFormat="1" ht="15.75" x14ac:dyDescent="0.25">
      <c r="A47" s="29"/>
      <c r="B47" s="32"/>
      <c r="C47" s="34"/>
      <c r="D47" s="34"/>
      <c r="E47" s="34"/>
      <c r="F47" s="32"/>
      <c r="G47" s="34"/>
      <c r="H47" s="34"/>
      <c r="I47" s="34"/>
      <c r="J47" s="34"/>
      <c r="K47" s="27"/>
      <c r="L47" s="13" t="s">
        <v>10</v>
      </c>
      <c r="M47" s="7">
        <v>0</v>
      </c>
      <c r="N47" s="7">
        <v>0</v>
      </c>
    </row>
    <row r="48" spans="1:14" s="1" customFormat="1" ht="15.75" x14ac:dyDescent="0.25">
      <c r="A48" s="29"/>
      <c r="B48" s="32"/>
      <c r="C48" s="34"/>
      <c r="D48" s="34"/>
      <c r="E48" s="34"/>
      <c r="F48" s="32"/>
      <c r="G48" s="34"/>
      <c r="H48" s="34"/>
      <c r="I48" s="34"/>
      <c r="J48" s="34"/>
      <c r="K48" s="27"/>
      <c r="L48" s="13" t="s">
        <v>11</v>
      </c>
      <c r="M48" s="7">
        <v>0</v>
      </c>
      <c r="N48" s="7">
        <v>0</v>
      </c>
    </row>
    <row r="49" spans="1:14" s="1" customFormat="1" ht="15.75" x14ac:dyDescent="0.25">
      <c r="A49" s="30"/>
      <c r="B49" s="33"/>
      <c r="C49" s="35"/>
      <c r="D49" s="35"/>
      <c r="E49" s="35"/>
      <c r="F49" s="33"/>
      <c r="G49" s="35"/>
      <c r="H49" s="35"/>
      <c r="I49" s="35"/>
      <c r="J49" s="35"/>
      <c r="K49" s="27"/>
      <c r="L49" s="13" t="s">
        <v>12</v>
      </c>
      <c r="M49" s="7">
        <v>0</v>
      </c>
      <c r="N49" s="7">
        <v>0</v>
      </c>
    </row>
    <row r="50" spans="1:14" s="1" customFormat="1" ht="15.75" x14ac:dyDescent="0.25">
      <c r="A50" s="28" t="s">
        <v>38</v>
      </c>
      <c r="B50" s="31" t="s">
        <v>16</v>
      </c>
      <c r="C50" s="31" t="s">
        <v>16</v>
      </c>
      <c r="D50" s="31" t="s">
        <v>16</v>
      </c>
      <c r="E50" s="31" t="s">
        <v>16</v>
      </c>
      <c r="F50" s="31" t="s">
        <v>16</v>
      </c>
      <c r="G50" s="31" t="s">
        <v>13</v>
      </c>
      <c r="H50" s="31" t="s">
        <v>16</v>
      </c>
      <c r="I50" s="31" t="s">
        <v>16</v>
      </c>
      <c r="J50" s="36">
        <v>0</v>
      </c>
      <c r="K50" s="27" t="s">
        <v>0</v>
      </c>
      <c r="L50" s="12" t="s">
        <v>8</v>
      </c>
      <c r="M50" s="7">
        <f>SUM(M51:M54)</f>
        <v>37636.699999999997</v>
      </c>
      <c r="N50" s="7">
        <f>SUM(N51:N54)</f>
        <v>565978</v>
      </c>
    </row>
    <row r="51" spans="1:14" s="1" customFormat="1" ht="15.75" x14ac:dyDescent="0.25">
      <c r="A51" s="29"/>
      <c r="B51" s="32"/>
      <c r="C51" s="34"/>
      <c r="D51" s="34"/>
      <c r="E51" s="34"/>
      <c r="F51" s="34"/>
      <c r="G51" s="34"/>
      <c r="H51" s="34"/>
      <c r="I51" s="34"/>
      <c r="J51" s="34"/>
      <c r="K51" s="27"/>
      <c r="L51" s="13" t="s">
        <v>9</v>
      </c>
      <c r="M51" s="7">
        <v>37636.699999999997</v>
      </c>
      <c r="N51" s="7">
        <v>565978</v>
      </c>
    </row>
    <row r="52" spans="1:14" s="1" customFormat="1" ht="15.75" x14ac:dyDescent="0.25">
      <c r="A52" s="29"/>
      <c r="B52" s="32"/>
      <c r="C52" s="34"/>
      <c r="D52" s="34"/>
      <c r="E52" s="34"/>
      <c r="F52" s="34"/>
      <c r="G52" s="34"/>
      <c r="H52" s="34"/>
      <c r="I52" s="34"/>
      <c r="J52" s="34"/>
      <c r="K52" s="27"/>
      <c r="L52" s="13" t="s">
        <v>10</v>
      </c>
      <c r="M52" s="7">
        <v>0</v>
      </c>
      <c r="N52" s="7">
        <v>0</v>
      </c>
    </row>
    <row r="53" spans="1:14" s="1" customFormat="1" ht="15.75" x14ac:dyDescent="0.25">
      <c r="A53" s="29"/>
      <c r="B53" s="32"/>
      <c r="C53" s="34"/>
      <c r="D53" s="34"/>
      <c r="E53" s="34"/>
      <c r="F53" s="34"/>
      <c r="G53" s="34"/>
      <c r="H53" s="34"/>
      <c r="I53" s="34"/>
      <c r="J53" s="34"/>
      <c r="K53" s="27"/>
      <c r="L53" s="13" t="s">
        <v>11</v>
      </c>
      <c r="M53" s="7">
        <v>0</v>
      </c>
      <c r="N53" s="7">
        <v>0</v>
      </c>
    </row>
    <row r="54" spans="1:14" s="1" customFormat="1" ht="15.75" x14ac:dyDescent="0.25">
      <c r="A54" s="30"/>
      <c r="B54" s="33"/>
      <c r="C54" s="35"/>
      <c r="D54" s="35"/>
      <c r="E54" s="35"/>
      <c r="F54" s="35"/>
      <c r="G54" s="35"/>
      <c r="H54" s="35"/>
      <c r="I54" s="35"/>
      <c r="J54" s="35"/>
      <c r="K54" s="27"/>
      <c r="L54" s="13" t="s">
        <v>12</v>
      </c>
      <c r="M54" s="7">
        <v>0</v>
      </c>
      <c r="N54" s="7">
        <v>0</v>
      </c>
    </row>
    <row r="55" spans="1:14" s="1" customFormat="1" ht="15.75" x14ac:dyDescent="0.25">
      <c r="A55" s="48" t="s">
        <v>46</v>
      </c>
      <c r="B55" s="49"/>
      <c r="C55" s="49"/>
      <c r="D55" s="49"/>
      <c r="E55" s="49"/>
      <c r="F55" s="49"/>
      <c r="G55" s="49"/>
      <c r="H55" s="49"/>
      <c r="I55" s="49"/>
      <c r="J55" s="49"/>
      <c r="K55" s="50" t="s">
        <v>0</v>
      </c>
      <c r="L55" s="10" t="s">
        <v>8</v>
      </c>
      <c r="M55" s="6">
        <f>SUM(M56:M59)</f>
        <v>400000</v>
      </c>
      <c r="N55" s="6">
        <f>SUM(N56:N59)</f>
        <v>200000</v>
      </c>
    </row>
    <row r="56" spans="1:14" s="1" customFormat="1" ht="15.75" x14ac:dyDescent="0.25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50"/>
      <c r="L56" s="11" t="s">
        <v>9</v>
      </c>
      <c r="M56" s="6">
        <f>M61</f>
        <v>400000</v>
      </c>
      <c r="N56" s="6">
        <f>N61</f>
        <v>200000</v>
      </c>
    </row>
    <row r="57" spans="1:14" s="1" customFormat="1" ht="15.75" x14ac:dyDescent="0.25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50"/>
      <c r="L57" s="11" t="s">
        <v>45</v>
      </c>
      <c r="M57" s="6">
        <f t="shared" ref="M57:N57" si="4">M62</f>
        <v>0</v>
      </c>
      <c r="N57" s="6">
        <f t="shared" si="4"/>
        <v>0</v>
      </c>
    </row>
    <row r="58" spans="1:14" s="1" customFormat="1" ht="15.75" x14ac:dyDescent="0.25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50"/>
      <c r="L58" s="11" t="s">
        <v>11</v>
      </c>
      <c r="M58" s="6">
        <f t="shared" ref="M58:N58" si="5">M63</f>
        <v>0</v>
      </c>
      <c r="N58" s="6">
        <f t="shared" si="5"/>
        <v>0</v>
      </c>
    </row>
    <row r="59" spans="1:14" s="1" customFormat="1" ht="15.75" x14ac:dyDescent="0.25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50"/>
      <c r="L59" s="11" t="s">
        <v>12</v>
      </c>
      <c r="M59" s="6">
        <f t="shared" ref="M59:N59" si="6">M64</f>
        <v>0</v>
      </c>
      <c r="N59" s="6">
        <f t="shared" si="6"/>
        <v>0</v>
      </c>
    </row>
    <row r="60" spans="1:14" s="1" customFormat="1" ht="15.75" x14ac:dyDescent="0.25">
      <c r="A60" s="48" t="s">
        <v>47</v>
      </c>
      <c r="B60" s="49"/>
      <c r="C60" s="49"/>
      <c r="D60" s="49"/>
      <c r="E60" s="49"/>
      <c r="F60" s="49"/>
      <c r="G60" s="49"/>
      <c r="H60" s="49"/>
      <c r="I60" s="49"/>
      <c r="J60" s="49"/>
      <c r="K60" s="50" t="s">
        <v>0</v>
      </c>
      <c r="L60" s="10" t="s">
        <v>8</v>
      </c>
      <c r="M60" s="6">
        <f>SUM(M61:M64)</f>
        <v>400000</v>
      </c>
      <c r="N60" s="6">
        <f>SUM(N61:N64)</f>
        <v>200000</v>
      </c>
    </row>
    <row r="61" spans="1:14" s="1" customFormat="1" ht="15.75" x14ac:dyDescent="0.25">
      <c r="A61" s="48"/>
      <c r="B61" s="49"/>
      <c r="C61" s="49"/>
      <c r="D61" s="49"/>
      <c r="E61" s="49"/>
      <c r="F61" s="49"/>
      <c r="G61" s="49"/>
      <c r="H61" s="49"/>
      <c r="I61" s="49"/>
      <c r="J61" s="49"/>
      <c r="K61" s="50"/>
      <c r="L61" s="11" t="s">
        <v>9</v>
      </c>
      <c r="M61" s="6">
        <f>M66</f>
        <v>400000</v>
      </c>
      <c r="N61" s="6">
        <f>N66</f>
        <v>200000</v>
      </c>
    </row>
    <row r="62" spans="1:14" s="1" customFormat="1" ht="15.75" x14ac:dyDescent="0.25">
      <c r="A62" s="48"/>
      <c r="B62" s="49"/>
      <c r="C62" s="49"/>
      <c r="D62" s="49"/>
      <c r="E62" s="49"/>
      <c r="F62" s="49"/>
      <c r="G62" s="49"/>
      <c r="H62" s="49"/>
      <c r="I62" s="49"/>
      <c r="J62" s="49"/>
      <c r="K62" s="50"/>
      <c r="L62" s="11" t="s">
        <v>10</v>
      </c>
      <c r="M62" s="6">
        <f t="shared" ref="M62:N62" si="7">M67</f>
        <v>0</v>
      </c>
      <c r="N62" s="6">
        <f t="shared" si="7"/>
        <v>0</v>
      </c>
    </row>
    <row r="63" spans="1:14" s="1" customFormat="1" ht="15.75" x14ac:dyDescent="0.25">
      <c r="A63" s="48"/>
      <c r="B63" s="49"/>
      <c r="C63" s="49"/>
      <c r="D63" s="49"/>
      <c r="E63" s="49"/>
      <c r="F63" s="49"/>
      <c r="G63" s="49"/>
      <c r="H63" s="49"/>
      <c r="I63" s="49"/>
      <c r="J63" s="49"/>
      <c r="K63" s="50"/>
      <c r="L63" s="11" t="s">
        <v>11</v>
      </c>
      <c r="M63" s="6">
        <f t="shared" ref="M63:N63" si="8">M68</f>
        <v>0</v>
      </c>
      <c r="N63" s="6">
        <f t="shared" si="8"/>
        <v>0</v>
      </c>
    </row>
    <row r="64" spans="1:14" s="1" customFormat="1" ht="15.75" x14ac:dyDescent="0.25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50"/>
      <c r="L64" s="11" t="s">
        <v>12</v>
      </c>
      <c r="M64" s="6">
        <f t="shared" ref="M64:N64" si="9">M69</f>
        <v>0</v>
      </c>
      <c r="N64" s="6">
        <f t="shared" si="9"/>
        <v>0</v>
      </c>
    </row>
    <row r="65" spans="1:14" s="1" customFormat="1" ht="15.75" x14ac:dyDescent="0.25">
      <c r="A65" s="44" t="s">
        <v>40</v>
      </c>
      <c r="B65" s="37">
        <v>2015</v>
      </c>
      <c r="C65" s="37">
        <v>2020</v>
      </c>
      <c r="D65" s="37" t="s">
        <v>36</v>
      </c>
      <c r="E65" s="37" t="s">
        <v>35</v>
      </c>
      <c r="F65" s="37" t="s">
        <v>15</v>
      </c>
      <c r="G65" s="37" t="s">
        <v>13</v>
      </c>
      <c r="H65" s="39">
        <v>5688747.9000000004</v>
      </c>
      <c r="I65" s="39">
        <v>5594057.0999999996</v>
      </c>
      <c r="J65" s="41">
        <v>0.02</v>
      </c>
      <c r="K65" s="27" t="s">
        <v>0</v>
      </c>
      <c r="L65" s="12" t="s">
        <v>8</v>
      </c>
      <c r="M65" s="7">
        <f>SUM(M66:M69)</f>
        <v>400000</v>
      </c>
      <c r="N65" s="7">
        <f>SUM(N66:N69)</f>
        <v>200000</v>
      </c>
    </row>
    <row r="66" spans="1:14" s="1" customFormat="1" ht="15.75" x14ac:dyDescent="0.25">
      <c r="A66" s="44"/>
      <c r="B66" s="38"/>
      <c r="C66" s="38"/>
      <c r="D66" s="38"/>
      <c r="E66" s="38"/>
      <c r="F66" s="38"/>
      <c r="G66" s="38"/>
      <c r="H66" s="40"/>
      <c r="I66" s="40"/>
      <c r="J66" s="38"/>
      <c r="K66" s="27"/>
      <c r="L66" s="13" t="s">
        <v>9</v>
      </c>
      <c r="M66" s="7">
        <v>400000</v>
      </c>
      <c r="N66" s="7">
        <v>200000</v>
      </c>
    </row>
    <row r="67" spans="1:14" s="1" customFormat="1" ht="15.75" x14ac:dyDescent="0.25">
      <c r="A67" s="44"/>
      <c r="B67" s="38"/>
      <c r="C67" s="38"/>
      <c r="D67" s="38"/>
      <c r="E67" s="38"/>
      <c r="F67" s="38"/>
      <c r="G67" s="38"/>
      <c r="H67" s="40"/>
      <c r="I67" s="40"/>
      <c r="J67" s="38"/>
      <c r="K67" s="27"/>
      <c r="L67" s="13" t="s">
        <v>10</v>
      </c>
      <c r="M67" s="7">
        <v>0</v>
      </c>
      <c r="N67" s="7">
        <v>0</v>
      </c>
    </row>
    <row r="68" spans="1:14" s="1" customFormat="1" ht="15.75" x14ac:dyDescent="0.25">
      <c r="A68" s="44"/>
      <c r="B68" s="38"/>
      <c r="C68" s="38"/>
      <c r="D68" s="38"/>
      <c r="E68" s="38"/>
      <c r="F68" s="38"/>
      <c r="G68" s="38"/>
      <c r="H68" s="40"/>
      <c r="I68" s="40"/>
      <c r="J68" s="38"/>
      <c r="K68" s="27"/>
      <c r="L68" s="13" t="s">
        <v>11</v>
      </c>
      <c r="M68" s="7">
        <v>0</v>
      </c>
      <c r="N68" s="7">
        <v>0</v>
      </c>
    </row>
    <row r="69" spans="1:14" s="1" customFormat="1" ht="15.75" x14ac:dyDescent="0.25">
      <c r="A69" s="44"/>
      <c r="B69" s="38"/>
      <c r="C69" s="38"/>
      <c r="D69" s="38"/>
      <c r="E69" s="38"/>
      <c r="F69" s="38"/>
      <c r="G69" s="38"/>
      <c r="H69" s="40"/>
      <c r="I69" s="40"/>
      <c r="J69" s="38"/>
      <c r="K69" s="27"/>
      <c r="L69" s="13" t="s">
        <v>12</v>
      </c>
      <c r="M69" s="7">
        <v>0</v>
      </c>
      <c r="N69" s="7">
        <v>0</v>
      </c>
    </row>
    <row r="71" spans="1:14" ht="15.75" x14ac:dyDescent="0.25">
      <c r="A71" s="61" t="s">
        <v>30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8"/>
    </row>
    <row r="72" spans="1:14" ht="15.75" x14ac:dyDescent="0.25">
      <c r="A72" s="62" t="s">
        <v>70</v>
      </c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8"/>
    </row>
    <row r="73" spans="1:14" ht="15.75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</sheetData>
  <mergeCells count="107">
    <mergeCell ref="J50:J54"/>
    <mergeCell ref="K50:K54"/>
    <mergeCell ref="A71:M71"/>
    <mergeCell ref="A72:M72"/>
    <mergeCell ref="A50:A54"/>
    <mergeCell ref="B50:B54"/>
    <mergeCell ref="C50:C54"/>
    <mergeCell ref="D50:D54"/>
    <mergeCell ref="E50:E54"/>
    <mergeCell ref="F50:F54"/>
    <mergeCell ref="G50:G54"/>
    <mergeCell ref="H50:H54"/>
    <mergeCell ref="I50:I54"/>
    <mergeCell ref="A55:J59"/>
    <mergeCell ref="K55:K59"/>
    <mergeCell ref="A60:J64"/>
    <mergeCell ref="K60:K64"/>
    <mergeCell ref="A65:A69"/>
    <mergeCell ref="B65:B69"/>
    <mergeCell ref="C65:C69"/>
    <mergeCell ref="D65:D69"/>
    <mergeCell ref="E65:E69"/>
    <mergeCell ref="F65:F69"/>
    <mergeCell ref="J40:J44"/>
    <mergeCell ref="K40:K44"/>
    <mergeCell ref="A40:A44"/>
    <mergeCell ref="B40:B44"/>
    <mergeCell ref="C40:C44"/>
    <mergeCell ref="D40:D44"/>
    <mergeCell ref="E40:E44"/>
    <mergeCell ref="F40:F44"/>
    <mergeCell ref="G40:G44"/>
    <mergeCell ref="H40:H44"/>
    <mergeCell ref="I40:I44"/>
    <mergeCell ref="J35:J39"/>
    <mergeCell ref="K35:K39"/>
    <mergeCell ref="A35:A39"/>
    <mergeCell ref="B35:B39"/>
    <mergeCell ref="C35:C39"/>
    <mergeCell ref="D35:D39"/>
    <mergeCell ref="E35:E39"/>
    <mergeCell ref="F35:F39"/>
    <mergeCell ref="G35:G39"/>
    <mergeCell ref="H35:H39"/>
    <mergeCell ref="I35:I39"/>
    <mergeCell ref="I7:I8"/>
    <mergeCell ref="J7:J8"/>
    <mergeCell ref="K7:K8"/>
    <mergeCell ref="L7:L8"/>
    <mergeCell ref="M7:N7"/>
    <mergeCell ref="A5:N5"/>
    <mergeCell ref="L1:N1"/>
    <mergeCell ref="L2:N2"/>
    <mergeCell ref="L3:N3"/>
    <mergeCell ref="A15:J19"/>
    <mergeCell ref="K15:K19"/>
    <mergeCell ref="L4:M4"/>
    <mergeCell ref="A7:A8"/>
    <mergeCell ref="B7:B8"/>
    <mergeCell ref="C7:C8"/>
    <mergeCell ref="D7:D8"/>
    <mergeCell ref="E7:E8"/>
    <mergeCell ref="F7:F8"/>
    <mergeCell ref="G7:G8"/>
    <mergeCell ref="H7:H8"/>
    <mergeCell ref="A10:J14"/>
    <mergeCell ref="K10:K14"/>
    <mergeCell ref="K20:K24"/>
    <mergeCell ref="A25:A29"/>
    <mergeCell ref="B25:B29"/>
    <mergeCell ref="C25:C29"/>
    <mergeCell ref="D25:D29"/>
    <mergeCell ref="E25:E29"/>
    <mergeCell ref="G25:G29"/>
    <mergeCell ref="H25:H29"/>
    <mergeCell ref="I25:I29"/>
    <mergeCell ref="J25:J29"/>
    <mergeCell ref="K25:K29"/>
    <mergeCell ref="F25:F29"/>
    <mergeCell ref="A30:A34"/>
    <mergeCell ref="B30:B34"/>
    <mergeCell ref="C30:C34"/>
    <mergeCell ref="D30:D34"/>
    <mergeCell ref="E30:E34"/>
    <mergeCell ref="G30:G34"/>
    <mergeCell ref="H30:H34"/>
    <mergeCell ref="I30:I34"/>
    <mergeCell ref="J30:J34"/>
    <mergeCell ref="K30:K34"/>
    <mergeCell ref="F30:F34"/>
    <mergeCell ref="A20:J24"/>
    <mergeCell ref="G65:G69"/>
    <mergeCell ref="H65:H69"/>
    <mergeCell ref="I65:I69"/>
    <mergeCell ref="J65:J69"/>
    <mergeCell ref="K65:K69"/>
    <mergeCell ref="J45:J49"/>
    <mergeCell ref="K45:K49"/>
    <mergeCell ref="A45:A49"/>
    <mergeCell ref="B45:B49"/>
    <mergeCell ref="C45:C49"/>
    <mergeCell ref="D45:D49"/>
    <mergeCell ref="E45:E49"/>
    <mergeCell ref="F45:F49"/>
    <mergeCell ref="G45:G49"/>
    <mergeCell ref="H45:H49"/>
    <mergeCell ref="I45:I49"/>
  </mergeCells>
  <pageMargins left="0.82677165354330717" right="0.15748031496062992" top="0.51181102362204722" bottom="0.15748031496062992" header="0.31496062992125984" footer="0.15748031496062992"/>
  <pageSetup paperSize="9" scale="60" fitToHeight="21" orientation="landscape" r:id="rId1"/>
  <headerFooter differentFirst="1">
    <oddHeader>&amp;C&amp;P</oddHeader>
  </headerFooter>
  <rowBreaks count="1" manualBreakCount="1">
    <brk id="4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view="pageBreakPreview" zoomScale="90" zoomScaleNormal="100" zoomScaleSheetLayoutView="90" workbookViewId="0">
      <selection activeCell="U11" sqref="U11"/>
    </sheetView>
  </sheetViews>
  <sheetFormatPr defaultRowHeight="15" outlineLevelCol="1" x14ac:dyDescent="0.25"/>
  <cols>
    <col min="1" max="1" width="41.28515625" style="1" customWidth="1"/>
    <col min="2" max="2" width="12.7109375" style="1" customWidth="1"/>
    <col min="3" max="3" width="13.42578125" style="1" customWidth="1"/>
    <col min="4" max="4" width="14.7109375" style="1" hidden="1" customWidth="1" outlineLevel="1"/>
    <col min="5" max="5" width="14.7109375" style="1" customWidth="1" collapsed="1"/>
    <col min="6" max="6" width="15.7109375" style="1" customWidth="1"/>
    <col min="7" max="7" width="12.85546875" style="1" hidden="1" customWidth="1" outlineLevel="1"/>
    <col min="8" max="8" width="15.85546875" style="1" customWidth="1" collapsed="1"/>
    <col min="9" max="9" width="15" style="16" customWidth="1"/>
    <col min="10" max="10" width="12.85546875" style="1" hidden="1" customWidth="1" outlineLevel="1"/>
    <col min="11" max="11" width="16.7109375" style="1" customWidth="1" collapsed="1"/>
    <col min="12" max="12" width="41.28515625" style="1" customWidth="1"/>
    <col min="13" max="16384" width="9.140625" style="8"/>
  </cols>
  <sheetData>
    <row r="1" spans="1:12" ht="18.75" x14ac:dyDescent="0.3">
      <c r="C1" s="56"/>
      <c r="D1" s="56"/>
      <c r="E1" s="56"/>
      <c r="F1" s="56"/>
      <c r="G1" s="56"/>
      <c r="H1" s="56"/>
      <c r="I1" s="56"/>
      <c r="J1" s="8"/>
      <c r="K1" s="8"/>
      <c r="L1" s="22" t="s">
        <v>56</v>
      </c>
    </row>
    <row r="2" spans="1:12" ht="15.75" x14ac:dyDescent="0.25">
      <c r="A2" s="2"/>
      <c r="B2" s="51"/>
      <c r="C2" s="51"/>
      <c r="D2" s="51"/>
      <c r="E2" s="51"/>
      <c r="F2" s="51"/>
      <c r="G2" s="51"/>
      <c r="H2" s="51"/>
      <c r="I2" s="51"/>
      <c r="J2" s="8"/>
      <c r="K2" s="8"/>
      <c r="L2" s="2"/>
    </row>
    <row r="3" spans="1:12" ht="69.75" customHeight="1" x14ac:dyDescent="0.25">
      <c r="A3" s="52" t="s">
        <v>57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8.75" x14ac:dyDescent="0.25">
      <c r="A4" s="4"/>
      <c r="B4" s="5"/>
      <c r="C4" s="5"/>
      <c r="D4" s="5"/>
      <c r="E4" s="5"/>
      <c r="F4" s="5"/>
      <c r="G4" s="5"/>
      <c r="H4" s="5"/>
      <c r="I4" s="15"/>
      <c r="J4" s="5"/>
      <c r="K4" s="5"/>
      <c r="L4" s="4"/>
    </row>
    <row r="5" spans="1:12" ht="15.75" x14ac:dyDescent="0.25">
      <c r="A5" s="63" t="s">
        <v>51</v>
      </c>
      <c r="B5" s="57" t="s">
        <v>7</v>
      </c>
      <c r="C5" s="66" t="s">
        <v>55</v>
      </c>
      <c r="D5" s="67"/>
      <c r="E5" s="67"/>
      <c r="F5" s="67"/>
      <c r="G5" s="67"/>
      <c r="H5" s="67"/>
      <c r="I5" s="67"/>
      <c r="J5" s="67"/>
      <c r="K5" s="68"/>
      <c r="L5" s="63" t="s">
        <v>54</v>
      </c>
    </row>
    <row r="6" spans="1:12" ht="15" customHeight="1" x14ac:dyDescent="0.25">
      <c r="A6" s="63"/>
      <c r="B6" s="57"/>
      <c r="C6" s="60" t="s">
        <v>27</v>
      </c>
      <c r="D6" s="60"/>
      <c r="E6" s="60"/>
      <c r="F6" s="60" t="s">
        <v>28</v>
      </c>
      <c r="G6" s="60"/>
      <c r="H6" s="60"/>
      <c r="I6" s="60" t="s">
        <v>29</v>
      </c>
      <c r="J6" s="60"/>
      <c r="K6" s="60"/>
      <c r="L6" s="63"/>
    </row>
    <row r="7" spans="1:12" ht="34.5" customHeight="1" x14ac:dyDescent="0.25">
      <c r="A7" s="63"/>
      <c r="B7" s="57"/>
      <c r="C7" s="25" t="s">
        <v>52</v>
      </c>
      <c r="D7" s="25" t="s">
        <v>50</v>
      </c>
      <c r="E7" s="25" t="s">
        <v>53</v>
      </c>
      <c r="F7" s="25" t="s">
        <v>52</v>
      </c>
      <c r="G7" s="25" t="s">
        <v>50</v>
      </c>
      <c r="H7" s="25" t="s">
        <v>53</v>
      </c>
      <c r="I7" s="25" t="s">
        <v>52</v>
      </c>
      <c r="J7" s="25" t="s">
        <v>50</v>
      </c>
      <c r="K7" s="25" t="s">
        <v>53</v>
      </c>
      <c r="L7" s="63"/>
    </row>
    <row r="8" spans="1:12" ht="15.75" x14ac:dyDescent="0.25">
      <c r="A8" s="25">
        <v>1</v>
      </c>
      <c r="B8" s="25">
        <v>2</v>
      </c>
      <c r="C8" s="25">
        <v>3</v>
      </c>
      <c r="D8" s="25"/>
      <c r="E8" s="25">
        <v>4</v>
      </c>
      <c r="F8" s="25">
        <v>5</v>
      </c>
      <c r="G8" s="25"/>
      <c r="H8" s="25">
        <v>6</v>
      </c>
      <c r="I8" s="25">
        <v>7</v>
      </c>
      <c r="J8" s="25"/>
      <c r="K8" s="25">
        <v>8</v>
      </c>
      <c r="L8" s="25">
        <v>9</v>
      </c>
    </row>
    <row r="9" spans="1:12" ht="15.75" customHeight="1" x14ac:dyDescent="0.25">
      <c r="A9" s="48" t="s">
        <v>17</v>
      </c>
      <c r="B9" s="10" t="s">
        <v>8</v>
      </c>
      <c r="C9" s="6">
        <v>859883.70000000007</v>
      </c>
      <c r="D9" s="6">
        <v>141809.70000000001</v>
      </c>
      <c r="E9" s="6">
        <v>992693.90000000014</v>
      </c>
      <c r="F9" s="6">
        <v>719768</v>
      </c>
      <c r="G9" s="6">
        <v>0</v>
      </c>
      <c r="H9" s="6">
        <v>719768</v>
      </c>
      <c r="I9" s="6">
        <v>919768</v>
      </c>
      <c r="J9" s="6">
        <v>-200000</v>
      </c>
      <c r="K9" s="6">
        <v>719768</v>
      </c>
      <c r="L9" s="50" t="s">
        <v>16</v>
      </c>
    </row>
    <row r="10" spans="1:12" ht="15" customHeight="1" x14ac:dyDescent="0.25">
      <c r="A10" s="48"/>
      <c r="B10" s="11" t="s">
        <v>9</v>
      </c>
      <c r="C10" s="6">
        <v>814589.8</v>
      </c>
      <c r="D10" s="6">
        <v>141809.70000000001</v>
      </c>
      <c r="E10" s="6">
        <v>947400</v>
      </c>
      <c r="F10" s="6">
        <v>719768</v>
      </c>
      <c r="G10" s="6">
        <v>0</v>
      </c>
      <c r="H10" s="6">
        <v>719768</v>
      </c>
      <c r="I10" s="6">
        <v>919768</v>
      </c>
      <c r="J10" s="6">
        <v>-200000</v>
      </c>
      <c r="K10" s="6">
        <v>719768</v>
      </c>
      <c r="L10" s="50"/>
    </row>
    <row r="11" spans="1:12" ht="15" customHeight="1" x14ac:dyDescent="0.25">
      <c r="A11" s="48"/>
      <c r="B11" s="11" t="s">
        <v>34</v>
      </c>
      <c r="C11" s="6">
        <v>45293.9</v>
      </c>
      <c r="D11" s="6">
        <v>0</v>
      </c>
      <c r="E11" s="6">
        <v>45293.9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50"/>
    </row>
    <row r="12" spans="1:12" ht="15" customHeight="1" x14ac:dyDescent="0.25">
      <c r="A12" s="48"/>
      <c r="B12" s="11" t="s">
        <v>11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50"/>
    </row>
    <row r="13" spans="1:12" ht="15" customHeight="1" x14ac:dyDescent="0.25">
      <c r="A13" s="48"/>
      <c r="B13" s="11" t="s">
        <v>12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50"/>
    </row>
    <row r="14" spans="1:12" ht="15.75" customHeight="1" x14ac:dyDescent="0.25">
      <c r="A14" s="43" t="s">
        <v>14</v>
      </c>
      <c r="B14" s="10" t="s">
        <v>8</v>
      </c>
      <c r="C14" s="6">
        <v>743468.00000000012</v>
      </c>
      <c r="D14" s="6">
        <v>141809.70000000001</v>
      </c>
      <c r="E14" s="6">
        <v>876278.20000000019</v>
      </c>
      <c r="F14" s="6">
        <v>719768</v>
      </c>
      <c r="G14" s="6">
        <v>0</v>
      </c>
      <c r="H14" s="6">
        <v>719768</v>
      </c>
      <c r="I14" s="6">
        <v>919768</v>
      </c>
      <c r="J14" s="6">
        <v>-200000</v>
      </c>
      <c r="K14" s="6">
        <v>719768</v>
      </c>
      <c r="L14" s="69" t="s">
        <v>16</v>
      </c>
    </row>
    <row r="15" spans="1:12" ht="15" customHeight="1" x14ac:dyDescent="0.25">
      <c r="A15" s="43"/>
      <c r="B15" s="11" t="s">
        <v>9</v>
      </c>
      <c r="C15" s="6">
        <v>698174.10000000009</v>
      </c>
      <c r="D15" s="6">
        <v>141809.70000000001</v>
      </c>
      <c r="E15" s="6">
        <v>830984.3</v>
      </c>
      <c r="F15" s="6">
        <v>719768</v>
      </c>
      <c r="G15" s="6">
        <v>0</v>
      </c>
      <c r="H15" s="6">
        <v>719768</v>
      </c>
      <c r="I15" s="6">
        <v>919768</v>
      </c>
      <c r="J15" s="6">
        <v>-200000</v>
      </c>
      <c r="K15" s="6">
        <v>719768</v>
      </c>
      <c r="L15" s="70"/>
    </row>
    <row r="16" spans="1:12" ht="15" customHeight="1" x14ac:dyDescent="0.25">
      <c r="A16" s="43"/>
      <c r="B16" s="11" t="s">
        <v>34</v>
      </c>
      <c r="C16" s="6">
        <v>45293.9</v>
      </c>
      <c r="D16" s="6">
        <v>0</v>
      </c>
      <c r="E16" s="6">
        <v>45293.9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70"/>
    </row>
    <row r="17" spans="1:12" ht="15" customHeight="1" x14ac:dyDescent="0.25">
      <c r="A17" s="43"/>
      <c r="B17" s="11" t="s">
        <v>11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70"/>
    </row>
    <row r="18" spans="1:12" ht="72" customHeight="1" x14ac:dyDescent="0.25">
      <c r="A18" s="43"/>
      <c r="B18" s="11" t="s">
        <v>12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71"/>
    </row>
    <row r="19" spans="1:12" ht="15.75" customHeight="1" x14ac:dyDescent="0.25">
      <c r="A19" s="44" t="s">
        <v>21</v>
      </c>
      <c r="B19" s="12" t="s">
        <v>8</v>
      </c>
      <c r="C19" s="7">
        <v>64403.3</v>
      </c>
      <c r="D19" s="7">
        <v>409.7</v>
      </c>
      <c r="E19" s="7">
        <v>64813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31" t="s">
        <v>60</v>
      </c>
    </row>
    <row r="20" spans="1:12" ht="15" customHeight="1" x14ac:dyDescent="0.25">
      <c r="A20" s="44"/>
      <c r="B20" s="13" t="s">
        <v>9</v>
      </c>
      <c r="C20" s="7">
        <v>64403.3</v>
      </c>
      <c r="D20" s="7">
        <v>409.7</v>
      </c>
      <c r="E20" s="7">
        <v>64813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64"/>
    </row>
    <row r="21" spans="1:12" ht="15" customHeight="1" x14ac:dyDescent="0.25">
      <c r="A21" s="44"/>
      <c r="B21" s="13" t="s">
        <v>10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64"/>
    </row>
    <row r="22" spans="1:12" ht="15" customHeight="1" x14ac:dyDescent="0.25">
      <c r="A22" s="44"/>
      <c r="B22" s="13" t="s">
        <v>11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64"/>
    </row>
    <row r="23" spans="1:12" ht="25.5" customHeight="1" x14ac:dyDescent="0.25">
      <c r="A23" s="44"/>
      <c r="B23" s="13" t="s">
        <v>12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65"/>
    </row>
    <row r="24" spans="1:12" ht="15.75" customHeight="1" x14ac:dyDescent="0.25">
      <c r="A24" s="44" t="s">
        <v>19</v>
      </c>
      <c r="B24" s="12" t="s">
        <v>8</v>
      </c>
      <c r="C24" s="7">
        <v>110050.8</v>
      </c>
      <c r="D24" s="7">
        <v>122778.8</v>
      </c>
      <c r="E24" s="7">
        <f>E25</f>
        <v>223830.1</v>
      </c>
      <c r="F24" s="7">
        <v>300000</v>
      </c>
      <c r="G24" s="7">
        <v>0</v>
      </c>
      <c r="H24" s="7">
        <v>300000</v>
      </c>
      <c r="I24" s="7">
        <v>0</v>
      </c>
      <c r="J24" s="7">
        <v>0</v>
      </c>
      <c r="K24" s="7">
        <v>0</v>
      </c>
      <c r="L24" s="31" t="s">
        <v>59</v>
      </c>
    </row>
    <row r="25" spans="1:12" ht="15" customHeight="1" x14ac:dyDescent="0.25">
      <c r="A25" s="44"/>
      <c r="B25" s="13" t="s">
        <v>9</v>
      </c>
      <c r="C25" s="7">
        <v>110050.8</v>
      </c>
      <c r="D25" s="7">
        <v>122778.8</v>
      </c>
      <c r="E25" s="7">
        <v>223830.1</v>
      </c>
      <c r="F25" s="7">
        <v>300000</v>
      </c>
      <c r="G25" s="7">
        <v>0</v>
      </c>
      <c r="H25" s="7">
        <v>300000</v>
      </c>
      <c r="I25" s="7">
        <v>0</v>
      </c>
      <c r="J25" s="7">
        <v>0</v>
      </c>
      <c r="K25" s="7">
        <v>0</v>
      </c>
      <c r="L25" s="64"/>
    </row>
    <row r="26" spans="1:12" ht="15" customHeight="1" x14ac:dyDescent="0.25">
      <c r="A26" s="44"/>
      <c r="B26" s="1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64"/>
    </row>
    <row r="27" spans="1:12" ht="15" customHeight="1" x14ac:dyDescent="0.25">
      <c r="A27" s="44"/>
      <c r="B27" s="13" t="s">
        <v>11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64"/>
    </row>
    <row r="28" spans="1:12" ht="15" customHeight="1" x14ac:dyDescent="0.25">
      <c r="A28" s="44"/>
      <c r="B28" s="13" t="s">
        <v>12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65"/>
    </row>
    <row r="29" spans="1:12" ht="15.75" customHeight="1" x14ac:dyDescent="0.25">
      <c r="A29" s="44" t="s">
        <v>23</v>
      </c>
      <c r="B29" s="12" t="s">
        <v>8</v>
      </c>
      <c r="C29" s="7">
        <v>83549.8</v>
      </c>
      <c r="D29" s="7">
        <v>-3113.8999999999996</v>
      </c>
      <c r="E29" s="7">
        <v>80435.900000000009</v>
      </c>
      <c r="F29" s="7">
        <v>20000</v>
      </c>
      <c r="G29" s="7">
        <v>0</v>
      </c>
      <c r="H29" s="7">
        <v>20000</v>
      </c>
      <c r="I29" s="7">
        <v>15000</v>
      </c>
      <c r="J29" s="7">
        <v>0</v>
      </c>
      <c r="K29" s="7">
        <v>15000</v>
      </c>
      <c r="L29" s="31" t="s">
        <v>61</v>
      </c>
    </row>
    <row r="30" spans="1:12" ht="15" customHeight="1" x14ac:dyDescent="0.25">
      <c r="A30" s="44"/>
      <c r="B30" s="13" t="s">
        <v>9</v>
      </c>
      <c r="C30" s="7">
        <v>83549.8</v>
      </c>
      <c r="D30" s="7">
        <v>-3113.8999999999996</v>
      </c>
      <c r="E30" s="7">
        <v>80435.900000000009</v>
      </c>
      <c r="F30" s="7">
        <v>20000</v>
      </c>
      <c r="G30" s="7">
        <v>0</v>
      </c>
      <c r="H30" s="7">
        <v>20000</v>
      </c>
      <c r="I30" s="7">
        <v>15000</v>
      </c>
      <c r="J30" s="7">
        <v>0</v>
      </c>
      <c r="K30" s="7">
        <v>15000</v>
      </c>
      <c r="L30" s="64"/>
    </row>
    <row r="31" spans="1:12" ht="15" customHeight="1" x14ac:dyDescent="0.25">
      <c r="A31" s="44"/>
      <c r="B31" s="13" t="s">
        <v>10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64"/>
    </row>
    <row r="32" spans="1:12" ht="15" customHeight="1" x14ac:dyDescent="0.25">
      <c r="A32" s="44"/>
      <c r="B32" s="13" t="s">
        <v>11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64"/>
    </row>
    <row r="33" spans="1:12" ht="21" customHeight="1" x14ac:dyDescent="0.25">
      <c r="A33" s="44"/>
      <c r="B33" s="13" t="s">
        <v>12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65"/>
    </row>
    <row r="34" spans="1:12" ht="21" customHeight="1" x14ac:dyDescent="0.25">
      <c r="A34" s="44" t="s">
        <v>43</v>
      </c>
      <c r="B34" s="12" t="s">
        <v>8</v>
      </c>
      <c r="C34" s="7">
        <v>0</v>
      </c>
      <c r="D34" s="7"/>
      <c r="E34" s="7">
        <v>17126.599999999999</v>
      </c>
      <c r="F34" s="7">
        <v>0</v>
      </c>
      <c r="G34" s="7"/>
      <c r="H34" s="7">
        <v>0</v>
      </c>
      <c r="I34" s="7">
        <v>0</v>
      </c>
      <c r="J34" s="7"/>
      <c r="K34" s="7">
        <v>0</v>
      </c>
      <c r="L34" s="31" t="s">
        <v>58</v>
      </c>
    </row>
    <row r="35" spans="1:12" ht="21" customHeight="1" x14ac:dyDescent="0.25">
      <c r="A35" s="44"/>
      <c r="B35" s="13" t="s">
        <v>9</v>
      </c>
      <c r="C35" s="7">
        <v>0</v>
      </c>
      <c r="D35" s="7"/>
      <c r="E35" s="7">
        <v>17126.599999999999</v>
      </c>
      <c r="F35" s="7">
        <v>0</v>
      </c>
      <c r="G35" s="7"/>
      <c r="H35" s="7">
        <v>0</v>
      </c>
      <c r="I35" s="7">
        <v>0</v>
      </c>
      <c r="J35" s="7"/>
      <c r="K35" s="7">
        <v>0</v>
      </c>
      <c r="L35" s="64"/>
    </row>
    <row r="36" spans="1:12" ht="21" customHeight="1" x14ac:dyDescent="0.25">
      <c r="A36" s="44"/>
      <c r="B36" s="13" t="s">
        <v>10</v>
      </c>
      <c r="C36" s="7">
        <v>0</v>
      </c>
      <c r="D36" s="7"/>
      <c r="E36" s="7">
        <v>0</v>
      </c>
      <c r="F36" s="7">
        <v>0</v>
      </c>
      <c r="G36" s="7"/>
      <c r="H36" s="7">
        <v>0</v>
      </c>
      <c r="I36" s="7">
        <v>0</v>
      </c>
      <c r="J36" s="7"/>
      <c r="K36" s="7">
        <v>0</v>
      </c>
      <c r="L36" s="64"/>
    </row>
    <row r="37" spans="1:12" ht="21" customHeight="1" x14ac:dyDescent="0.25">
      <c r="A37" s="44"/>
      <c r="B37" s="13" t="s">
        <v>11</v>
      </c>
      <c r="C37" s="7">
        <v>0</v>
      </c>
      <c r="D37" s="7"/>
      <c r="E37" s="7">
        <v>0</v>
      </c>
      <c r="F37" s="7">
        <v>0</v>
      </c>
      <c r="G37" s="7"/>
      <c r="H37" s="7">
        <v>0</v>
      </c>
      <c r="I37" s="7">
        <v>0</v>
      </c>
      <c r="J37" s="7"/>
      <c r="K37" s="7">
        <v>0</v>
      </c>
      <c r="L37" s="64"/>
    </row>
    <row r="38" spans="1:12" ht="21" customHeight="1" x14ac:dyDescent="0.25">
      <c r="A38" s="44"/>
      <c r="B38" s="13" t="s">
        <v>12</v>
      </c>
      <c r="C38" s="7">
        <v>0</v>
      </c>
      <c r="D38" s="7"/>
      <c r="E38" s="7">
        <v>0</v>
      </c>
      <c r="F38" s="7">
        <v>0</v>
      </c>
      <c r="G38" s="7"/>
      <c r="H38" s="7">
        <v>0</v>
      </c>
      <c r="I38" s="7">
        <v>0</v>
      </c>
      <c r="J38" s="7"/>
      <c r="K38" s="7">
        <v>0</v>
      </c>
      <c r="L38" s="65"/>
    </row>
    <row r="39" spans="1:12" ht="15.75" customHeight="1" x14ac:dyDescent="0.25">
      <c r="A39" s="44" t="s">
        <v>65</v>
      </c>
      <c r="B39" s="12" t="s">
        <v>8</v>
      </c>
      <c r="C39" s="7">
        <v>177968.8</v>
      </c>
      <c r="D39" s="7">
        <v>39480</v>
      </c>
      <c r="E39" s="7">
        <v>217448.8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31" t="s">
        <v>59</v>
      </c>
    </row>
    <row r="40" spans="1:12" ht="15" customHeight="1" x14ac:dyDescent="0.25">
      <c r="A40" s="44"/>
      <c r="B40" s="13" t="s">
        <v>9</v>
      </c>
      <c r="C40" s="7">
        <v>177968.8</v>
      </c>
      <c r="D40" s="7">
        <v>39480</v>
      </c>
      <c r="E40" s="7">
        <v>217448.8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64"/>
    </row>
    <row r="41" spans="1:12" ht="15" customHeight="1" x14ac:dyDescent="0.25">
      <c r="A41" s="44"/>
      <c r="B41" s="13" t="s">
        <v>10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64"/>
    </row>
    <row r="42" spans="1:12" ht="15" customHeight="1" x14ac:dyDescent="0.25">
      <c r="A42" s="44"/>
      <c r="B42" s="13" t="s">
        <v>11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64"/>
    </row>
    <row r="43" spans="1:12" ht="35.25" customHeight="1" x14ac:dyDescent="0.25">
      <c r="A43" s="44"/>
      <c r="B43" s="13" t="s">
        <v>12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65"/>
    </row>
    <row r="44" spans="1:12" s="1" customFormat="1" ht="15.75" customHeight="1" x14ac:dyDescent="0.25">
      <c r="A44" s="44" t="s">
        <v>66</v>
      </c>
      <c r="B44" s="12" t="s">
        <v>8</v>
      </c>
      <c r="C44" s="7">
        <v>50000</v>
      </c>
      <c r="D44" s="7">
        <v>0</v>
      </c>
      <c r="E44" s="7">
        <v>50000</v>
      </c>
      <c r="F44" s="7">
        <v>84768</v>
      </c>
      <c r="G44" s="7">
        <v>112363.3</v>
      </c>
      <c r="H44" s="7">
        <v>197131.3</v>
      </c>
      <c r="I44" s="7">
        <v>0</v>
      </c>
      <c r="J44" s="7">
        <v>138790</v>
      </c>
      <c r="K44" s="7">
        <v>138790</v>
      </c>
      <c r="L44" s="31" t="s">
        <v>59</v>
      </c>
    </row>
    <row r="45" spans="1:12" s="1" customFormat="1" ht="15" customHeight="1" x14ac:dyDescent="0.25">
      <c r="A45" s="44"/>
      <c r="B45" s="13" t="s">
        <v>9</v>
      </c>
      <c r="C45" s="7">
        <v>50000</v>
      </c>
      <c r="D45" s="7">
        <v>0</v>
      </c>
      <c r="E45" s="7">
        <v>50000</v>
      </c>
      <c r="F45" s="7">
        <v>84768</v>
      </c>
      <c r="G45" s="7">
        <v>112363.3</v>
      </c>
      <c r="H45" s="7">
        <v>197131.3</v>
      </c>
      <c r="I45" s="7">
        <v>0</v>
      </c>
      <c r="J45" s="7">
        <v>138790</v>
      </c>
      <c r="K45" s="7">
        <v>138790</v>
      </c>
      <c r="L45" s="64"/>
    </row>
    <row r="46" spans="1:12" s="1" customFormat="1" ht="15" customHeight="1" x14ac:dyDescent="0.25">
      <c r="A46" s="44"/>
      <c r="B46" s="13" t="s">
        <v>10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64"/>
    </row>
    <row r="47" spans="1:12" s="1" customFormat="1" ht="15" customHeight="1" x14ac:dyDescent="0.25">
      <c r="A47" s="44"/>
      <c r="B47" s="13" t="s">
        <v>11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64"/>
    </row>
    <row r="48" spans="1:12" s="1" customFormat="1" ht="15" customHeight="1" x14ac:dyDescent="0.25">
      <c r="A48" s="44"/>
      <c r="B48" s="13" t="s">
        <v>12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65"/>
    </row>
    <row r="49" spans="1:12" s="1" customFormat="1" ht="15" customHeight="1" x14ac:dyDescent="0.25">
      <c r="A49" s="28" t="s">
        <v>41</v>
      </c>
      <c r="B49" s="12" t="s">
        <v>8</v>
      </c>
      <c r="C49" s="7">
        <v>30000</v>
      </c>
      <c r="D49" s="7"/>
      <c r="E49" s="7">
        <v>12873.400000000001</v>
      </c>
      <c r="F49" s="7">
        <v>0</v>
      </c>
      <c r="G49" s="7"/>
      <c r="H49" s="7">
        <v>0</v>
      </c>
      <c r="I49" s="7">
        <v>0</v>
      </c>
      <c r="J49" s="7"/>
      <c r="K49" s="7">
        <v>0</v>
      </c>
      <c r="L49" s="31" t="s">
        <v>62</v>
      </c>
    </row>
    <row r="50" spans="1:12" s="1" customFormat="1" ht="15" customHeight="1" x14ac:dyDescent="0.25">
      <c r="A50" s="29"/>
      <c r="B50" s="13" t="s">
        <v>9</v>
      </c>
      <c r="C50" s="7">
        <v>30000</v>
      </c>
      <c r="D50" s="7"/>
      <c r="E50" s="7">
        <v>12873.400000000001</v>
      </c>
      <c r="F50" s="7">
        <v>0</v>
      </c>
      <c r="G50" s="7"/>
      <c r="H50" s="7">
        <v>0</v>
      </c>
      <c r="I50" s="7">
        <v>0</v>
      </c>
      <c r="J50" s="7"/>
      <c r="K50" s="7">
        <v>0</v>
      </c>
      <c r="L50" s="64"/>
    </row>
    <row r="51" spans="1:12" s="1" customFormat="1" ht="15" customHeight="1" x14ac:dyDescent="0.25">
      <c r="A51" s="29"/>
      <c r="B51" s="13" t="s">
        <v>10</v>
      </c>
      <c r="C51" s="7">
        <v>0</v>
      </c>
      <c r="D51" s="7"/>
      <c r="E51" s="7">
        <v>0</v>
      </c>
      <c r="F51" s="7">
        <v>0</v>
      </c>
      <c r="G51" s="7"/>
      <c r="H51" s="7">
        <v>0</v>
      </c>
      <c r="I51" s="7">
        <v>0</v>
      </c>
      <c r="J51" s="7"/>
      <c r="K51" s="7">
        <v>0</v>
      </c>
      <c r="L51" s="64"/>
    </row>
    <row r="52" spans="1:12" s="1" customFormat="1" ht="15" customHeight="1" x14ac:dyDescent="0.25">
      <c r="A52" s="29"/>
      <c r="B52" s="13" t="s">
        <v>11</v>
      </c>
      <c r="C52" s="7">
        <v>0</v>
      </c>
      <c r="D52" s="7"/>
      <c r="E52" s="7">
        <v>0</v>
      </c>
      <c r="F52" s="7">
        <v>0</v>
      </c>
      <c r="G52" s="7"/>
      <c r="H52" s="7">
        <v>0</v>
      </c>
      <c r="I52" s="7">
        <v>0</v>
      </c>
      <c r="J52" s="7"/>
      <c r="K52" s="7">
        <v>0</v>
      </c>
      <c r="L52" s="64"/>
    </row>
    <row r="53" spans="1:12" s="1" customFormat="1" ht="15" customHeight="1" x14ac:dyDescent="0.25">
      <c r="A53" s="30"/>
      <c r="B53" s="13" t="s">
        <v>12</v>
      </c>
      <c r="C53" s="7">
        <v>0</v>
      </c>
      <c r="D53" s="7"/>
      <c r="E53" s="7">
        <v>0</v>
      </c>
      <c r="F53" s="7">
        <v>0</v>
      </c>
      <c r="G53" s="7"/>
      <c r="H53" s="7">
        <v>0</v>
      </c>
      <c r="I53" s="7">
        <v>0</v>
      </c>
      <c r="J53" s="7"/>
      <c r="K53" s="7">
        <v>0</v>
      </c>
      <c r="L53" s="65"/>
    </row>
    <row r="54" spans="1:12" s="1" customFormat="1" ht="15.75" customHeight="1" x14ac:dyDescent="0.25">
      <c r="A54" s="44" t="s">
        <v>42</v>
      </c>
      <c r="B54" s="12" t="s">
        <v>8</v>
      </c>
      <c r="C54" s="7">
        <v>35653.300000000003</v>
      </c>
      <c r="D54" s="7">
        <v>-8588.2999999999993</v>
      </c>
      <c r="E54" s="7">
        <v>27065.000000000004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31" t="s">
        <v>63</v>
      </c>
    </row>
    <row r="55" spans="1:12" s="1" customFormat="1" ht="15" customHeight="1" x14ac:dyDescent="0.25">
      <c r="A55" s="44"/>
      <c r="B55" s="13" t="s">
        <v>9</v>
      </c>
      <c r="C55" s="7">
        <v>35653.300000000003</v>
      </c>
      <c r="D55" s="7">
        <v>-8588.2999999999993</v>
      </c>
      <c r="E55" s="7">
        <v>27065.000000000004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64"/>
    </row>
    <row r="56" spans="1:12" s="1" customFormat="1" ht="15" customHeight="1" x14ac:dyDescent="0.25">
      <c r="A56" s="44"/>
      <c r="B56" s="13" t="s">
        <v>10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64"/>
    </row>
    <row r="57" spans="1:12" s="1" customFormat="1" ht="15" customHeight="1" x14ac:dyDescent="0.25">
      <c r="A57" s="44"/>
      <c r="B57" s="13" t="s">
        <v>11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64"/>
    </row>
    <row r="58" spans="1:12" s="1" customFormat="1" ht="18.75" customHeight="1" x14ac:dyDescent="0.25">
      <c r="A58" s="44"/>
      <c r="B58" s="13" t="s">
        <v>12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65"/>
    </row>
    <row r="59" spans="1:12" s="1" customFormat="1" ht="15.75" customHeight="1" x14ac:dyDescent="0.25">
      <c r="A59" s="44" t="s">
        <v>39</v>
      </c>
      <c r="B59" s="12" t="s">
        <v>8</v>
      </c>
      <c r="C59" s="7">
        <v>12800</v>
      </c>
      <c r="D59" s="7">
        <v>-5713.6</v>
      </c>
      <c r="E59" s="7">
        <v>7086.4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31" t="s">
        <v>63</v>
      </c>
    </row>
    <row r="60" spans="1:12" s="1" customFormat="1" ht="15" customHeight="1" x14ac:dyDescent="0.25">
      <c r="A60" s="44"/>
      <c r="B60" s="13" t="s">
        <v>9</v>
      </c>
      <c r="C60" s="7">
        <v>12800</v>
      </c>
      <c r="D60" s="7">
        <v>-5713.6</v>
      </c>
      <c r="E60" s="7">
        <v>7086.4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64"/>
    </row>
    <row r="61" spans="1:12" s="1" customFormat="1" ht="15" customHeight="1" x14ac:dyDescent="0.25">
      <c r="A61" s="44"/>
      <c r="B61" s="13" t="s">
        <v>10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64"/>
    </row>
    <row r="62" spans="1:12" s="1" customFormat="1" ht="15" customHeight="1" x14ac:dyDescent="0.25">
      <c r="A62" s="44"/>
      <c r="B62" s="13" t="s">
        <v>11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64"/>
    </row>
    <row r="63" spans="1:12" s="1" customFormat="1" ht="21" customHeight="1" x14ac:dyDescent="0.25">
      <c r="A63" s="44"/>
      <c r="B63" s="13" t="s">
        <v>12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65"/>
    </row>
    <row r="64" spans="1:12" s="1" customFormat="1" ht="15.75" customHeight="1" x14ac:dyDescent="0.25">
      <c r="A64" s="44" t="s">
        <v>44</v>
      </c>
      <c r="B64" s="12" t="s">
        <v>8</v>
      </c>
      <c r="C64" s="7">
        <v>13283</v>
      </c>
      <c r="D64" s="7">
        <v>-3443</v>
      </c>
      <c r="E64" s="7">
        <v>9840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31" t="s">
        <v>63</v>
      </c>
    </row>
    <row r="65" spans="1:12" s="1" customFormat="1" ht="15" customHeight="1" x14ac:dyDescent="0.25">
      <c r="A65" s="44"/>
      <c r="B65" s="13" t="s">
        <v>9</v>
      </c>
      <c r="C65" s="7">
        <v>13283</v>
      </c>
      <c r="D65" s="7">
        <v>-3443</v>
      </c>
      <c r="E65" s="7">
        <v>9840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64"/>
    </row>
    <row r="66" spans="1:12" s="1" customFormat="1" ht="15" customHeight="1" x14ac:dyDescent="0.25">
      <c r="A66" s="44"/>
      <c r="B66" s="13" t="s">
        <v>10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64"/>
    </row>
    <row r="67" spans="1:12" s="1" customFormat="1" ht="15" customHeight="1" x14ac:dyDescent="0.25">
      <c r="A67" s="44"/>
      <c r="B67" s="13" t="s">
        <v>11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64"/>
    </row>
    <row r="68" spans="1:12" s="1" customFormat="1" ht="21" customHeight="1" x14ac:dyDescent="0.25">
      <c r="A68" s="44"/>
      <c r="B68" s="13" t="s">
        <v>12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65"/>
    </row>
    <row r="69" spans="1:12" s="1" customFormat="1" ht="15.75" customHeight="1" x14ac:dyDescent="0.25">
      <c r="A69" s="44" t="s">
        <v>38</v>
      </c>
      <c r="B69" s="12" t="s">
        <v>8</v>
      </c>
      <c r="C69" s="7">
        <v>0</v>
      </c>
      <c r="D69" s="7">
        <v>0</v>
      </c>
      <c r="E69" s="7">
        <v>0</v>
      </c>
      <c r="F69" s="7">
        <v>150000</v>
      </c>
      <c r="G69" s="7">
        <v>-112363.3</v>
      </c>
      <c r="H69" s="7">
        <v>37636.699999999997</v>
      </c>
      <c r="I69" s="7">
        <v>904768</v>
      </c>
      <c r="J69" s="7">
        <v>-338790</v>
      </c>
      <c r="K69" s="7">
        <v>565978</v>
      </c>
      <c r="L69" s="37" t="s">
        <v>16</v>
      </c>
    </row>
    <row r="70" spans="1:12" s="1" customFormat="1" ht="15" customHeight="1" x14ac:dyDescent="0.25">
      <c r="A70" s="44"/>
      <c r="B70" s="13" t="s">
        <v>9</v>
      </c>
      <c r="C70" s="7">
        <v>0</v>
      </c>
      <c r="D70" s="7">
        <v>0</v>
      </c>
      <c r="E70" s="7">
        <v>0</v>
      </c>
      <c r="F70" s="7">
        <v>150000</v>
      </c>
      <c r="G70" s="7">
        <v>-112363.3</v>
      </c>
      <c r="H70" s="7">
        <v>37636.699999999997</v>
      </c>
      <c r="I70" s="7">
        <v>904768</v>
      </c>
      <c r="J70" s="7">
        <v>-338790</v>
      </c>
      <c r="K70" s="7">
        <v>565978</v>
      </c>
      <c r="L70" s="37"/>
    </row>
    <row r="71" spans="1:12" s="1" customFormat="1" ht="15" customHeight="1" x14ac:dyDescent="0.25">
      <c r="A71" s="44"/>
      <c r="B71" s="13" t="s">
        <v>10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37"/>
    </row>
    <row r="72" spans="1:12" s="1" customFormat="1" ht="15" customHeight="1" x14ac:dyDescent="0.25">
      <c r="A72" s="44"/>
      <c r="B72" s="13" t="s">
        <v>11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37"/>
    </row>
    <row r="73" spans="1:12" s="1" customFormat="1" ht="15" customHeight="1" x14ac:dyDescent="0.25">
      <c r="A73" s="44"/>
      <c r="B73" s="13" t="s">
        <v>12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37"/>
    </row>
    <row r="74" spans="1:12" s="1" customFormat="1" ht="15.75" customHeight="1" x14ac:dyDescent="0.25">
      <c r="A74" s="48" t="s">
        <v>46</v>
      </c>
      <c r="B74" s="10" t="s">
        <v>8</v>
      </c>
      <c r="C74" s="6">
        <v>400000</v>
      </c>
      <c r="D74" s="6">
        <v>-200000</v>
      </c>
      <c r="E74" s="6">
        <v>200000</v>
      </c>
      <c r="F74" s="6">
        <v>400000</v>
      </c>
      <c r="G74" s="6">
        <v>0</v>
      </c>
      <c r="H74" s="6">
        <v>400000</v>
      </c>
      <c r="I74" s="6">
        <v>0</v>
      </c>
      <c r="J74" s="6">
        <v>200000</v>
      </c>
      <c r="K74" s="6">
        <v>200000</v>
      </c>
      <c r="L74" s="50" t="s">
        <v>16</v>
      </c>
    </row>
    <row r="75" spans="1:12" s="1" customFormat="1" ht="15" customHeight="1" x14ac:dyDescent="0.25">
      <c r="A75" s="48"/>
      <c r="B75" s="11" t="s">
        <v>9</v>
      </c>
      <c r="C75" s="6">
        <v>400000</v>
      </c>
      <c r="D75" s="6">
        <v>-200000</v>
      </c>
      <c r="E75" s="6">
        <v>200000</v>
      </c>
      <c r="F75" s="6">
        <v>400000</v>
      </c>
      <c r="G75" s="6">
        <v>0</v>
      </c>
      <c r="H75" s="6">
        <v>400000</v>
      </c>
      <c r="I75" s="6">
        <v>0</v>
      </c>
      <c r="J75" s="6">
        <v>200000</v>
      </c>
      <c r="K75" s="6">
        <v>200000</v>
      </c>
      <c r="L75" s="50"/>
    </row>
    <row r="76" spans="1:12" s="1" customFormat="1" ht="15" customHeight="1" x14ac:dyDescent="0.25">
      <c r="A76" s="48"/>
      <c r="B76" s="11" t="s">
        <v>45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50"/>
    </row>
    <row r="77" spans="1:12" s="1" customFormat="1" ht="15" customHeight="1" x14ac:dyDescent="0.25">
      <c r="A77" s="48"/>
      <c r="B77" s="11" t="s">
        <v>11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50"/>
    </row>
    <row r="78" spans="1:12" s="1" customFormat="1" ht="15" customHeight="1" x14ac:dyDescent="0.25">
      <c r="A78" s="48"/>
      <c r="B78" s="11" t="s">
        <v>12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50"/>
    </row>
    <row r="79" spans="1:12" s="1" customFormat="1" ht="15.75" customHeight="1" x14ac:dyDescent="0.25">
      <c r="A79" s="48" t="s">
        <v>47</v>
      </c>
      <c r="B79" s="10" t="s">
        <v>8</v>
      </c>
      <c r="C79" s="6">
        <v>400000</v>
      </c>
      <c r="D79" s="6">
        <v>-200000</v>
      </c>
      <c r="E79" s="6">
        <v>200000</v>
      </c>
      <c r="F79" s="6">
        <v>400000</v>
      </c>
      <c r="G79" s="6">
        <v>0</v>
      </c>
      <c r="H79" s="6">
        <v>400000</v>
      </c>
      <c r="I79" s="6">
        <v>0</v>
      </c>
      <c r="J79" s="6">
        <v>200000</v>
      </c>
      <c r="K79" s="6">
        <v>200000</v>
      </c>
      <c r="L79" s="50" t="s">
        <v>16</v>
      </c>
    </row>
    <row r="80" spans="1:12" s="1" customFormat="1" ht="15" customHeight="1" x14ac:dyDescent="0.25">
      <c r="A80" s="48"/>
      <c r="B80" s="11" t="s">
        <v>9</v>
      </c>
      <c r="C80" s="6">
        <v>400000</v>
      </c>
      <c r="D80" s="6">
        <v>-200000</v>
      </c>
      <c r="E80" s="6">
        <v>200000</v>
      </c>
      <c r="F80" s="6">
        <v>400000</v>
      </c>
      <c r="G80" s="6">
        <v>0</v>
      </c>
      <c r="H80" s="6">
        <v>400000</v>
      </c>
      <c r="I80" s="6">
        <v>0</v>
      </c>
      <c r="J80" s="6">
        <v>200000</v>
      </c>
      <c r="K80" s="6">
        <v>200000</v>
      </c>
      <c r="L80" s="50"/>
    </row>
    <row r="81" spans="1:12" s="1" customFormat="1" ht="15" customHeight="1" x14ac:dyDescent="0.25">
      <c r="A81" s="48"/>
      <c r="B81" s="11" t="s">
        <v>10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50"/>
    </row>
    <row r="82" spans="1:12" s="1" customFormat="1" ht="15" customHeight="1" x14ac:dyDescent="0.25">
      <c r="A82" s="48"/>
      <c r="B82" s="11" t="s">
        <v>11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50"/>
    </row>
    <row r="83" spans="1:12" s="1" customFormat="1" ht="15" customHeight="1" x14ac:dyDescent="0.25">
      <c r="A83" s="48"/>
      <c r="B83" s="11" t="s">
        <v>12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50"/>
    </row>
    <row r="84" spans="1:12" s="1" customFormat="1" ht="15.75" customHeight="1" x14ac:dyDescent="0.25">
      <c r="A84" s="44" t="s">
        <v>40</v>
      </c>
      <c r="B84" s="12" t="s">
        <v>8</v>
      </c>
      <c r="C84" s="7">
        <v>400000</v>
      </c>
      <c r="D84" s="7">
        <v>-200000</v>
      </c>
      <c r="E84" s="7">
        <v>200000</v>
      </c>
      <c r="F84" s="7">
        <v>400000</v>
      </c>
      <c r="G84" s="7">
        <v>0</v>
      </c>
      <c r="H84" s="7">
        <v>400000</v>
      </c>
      <c r="I84" s="7">
        <v>0</v>
      </c>
      <c r="J84" s="7">
        <v>200000</v>
      </c>
      <c r="K84" s="7">
        <v>200000</v>
      </c>
      <c r="L84" s="31" t="s">
        <v>64</v>
      </c>
    </row>
    <row r="85" spans="1:12" s="1" customFormat="1" ht="15" customHeight="1" x14ac:dyDescent="0.25">
      <c r="A85" s="44"/>
      <c r="B85" s="13" t="s">
        <v>9</v>
      </c>
      <c r="C85" s="7">
        <v>400000</v>
      </c>
      <c r="D85" s="7">
        <v>-200000</v>
      </c>
      <c r="E85" s="7">
        <v>200000</v>
      </c>
      <c r="F85" s="7">
        <v>400000</v>
      </c>
      <c r="G85" s="7">
        <v>0</v>
      </c>
      <c r="H85" s="7">
        <v>400000</v>
      </c>
      <c r="I85" s="7">
        <v>0</v>
      </c>
      <c r="J85" s="7">
        <v>200000</v>
      </c>
      <c r="K85" s="7">
        <v>200000</v>
      </c>
      <c r="L85" s="64"/>
    </row>
    <row r="86" spans="1:12" s="1" customFormat="1" ht="15" customHeight="1" x14ac:dyDescent="0.25">
      <c r="A86" s="44"/>
      <c r="B86" s="13" t="s">
        <v>10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64"/>
    </row>
    <row r="87" spans="1:12" s="1" customFormat="1" ht="15" customHeight="1" x14ac:dyDescent="0.25">
      <c r="A87" s="44"/>
      <c r="B87" s="13" t="s">
        <v>11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64"/>
    </row>
    <row r="88" spans="1:12" s="1" customFormat="1" ht="15" customHeight="1" x14ac:dyDescent="0.25">
      <c r="A88" s="44"/>
      <c r="B88" s="13" t="s">
        <v>12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65"/>
    </row>
    <row r="90" spans="1:12" ht="15.75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1:12" s="24" customFormat="1" ht="18.75" x14ac:dyDescent="0.3">
      <c r="A91" s="22" t="s">
        <v>67</v>
      </c>
      <c r="B91" s="22"/>
      <c r="C91" s="22"/>
      <c r="D91" s="22"/>
      <c r="E91" s="22"/>
      <c r="F91" s="22"/>
      <c r="G91" s="22"/>
      <c r="H91" s="22"/>
      <c r="I91" s="23"/>
      <c r="J91" s="22"/>
      <c r="K91" s="22" t="s">
        <v>68</v>
      </c>
      <c r="L91" s="22"/>
    </row>
  </sheetData>
  <mergeCells count="42">
    <mergeCell ref="L84:L88"/>
    <mergeCell ref="C5:K5"/>
    <mergeCell ref="A3:L3"/>
    <mergeCell ref="L54:L58"/>
    <mergeCell ref="L59:L63"/>
    <mergeCell ref="L64:L68"/>
    <mergeCell ref="L69:L73"/>
    <mergeCell ref="L74:L78"/>
    <mergeCell ref="L79:L83"/>
    <mergeCell ref="L14:L18"/>
    <mergeCell ref="L19:L23"/>
    <mergeCell ref="L24:L28"/>
    <mergeCell ref="L29:L33"/>
    <mergeCell ref="L39:L43"/>
    <mergeCell ref="L44:L48"/>
    <mergeCell ref="B5:B7"/>
    <mergeCell ref="A84:A88"/>
    <mergeCell ref="A69:A73"/>
    <mergeCell ref="A64:A68"/>
    <mergeCell ref="A59:A63"/>
    <mergeCell ref="A5:A7"/>
    <mergeCell ref="A74:A78"/>
    <mergeCell ref="A54:A58"/>
    <mergeCell ref="A44:A48"/>
    <mergeCell ref="A39:A43"/>
    <mergeCell ref="A29:A33"/>
    <mergeCell ref="A24:A28"/>
    <mergeCell ref="A19:A23"/>
    <mergeCell ref="A14:A18"/>
    <mergeCell ref="A9:A13"/>
    <mergeCell ref="L5:L7"/>
    <mergeCell ref="L9:L13"/>
    <mergeCell ref="B2:I2"/>
    <mergeCell ref="C1:I1"/>
    <mergeCell ref="A79:A83"/>
    <mergeCell ref="C6:E6"/>
    <mergeCell ref="F6:H6"/>
    <mergeCell ref="I6:K6"/>
    <mergeCell ref="A34:A38"/>
    <mergeCell ref="L34:L38"/>
    <mergeCell ref="A49:A53"/>
    <mergeCell ref="L49:L53"/>
  </mergeCells>
  <pageMargins left="0.35" right="0.17" top="0.17" bottom="0.17" header="0.3" footer="0.3"/>
  <pageSetup paperSize="9" scale="68" orientation="landscape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сопост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msadovskaya</dc:creator>
  <cp:lastModifiedBy>Ирина В. Зуева</cp:lastModifiedBy>
  <cp:lastPrinted>2018-09-06T03:48:07Z</cp:lastPrinted>
  <dcterms:created xsi:type="dcterms:W3CDTF">2015-02-18T13:13:14Z</dcterms:created>
  <dcterms:modified xsi:type="dcterms:W3CDTF">2018-09-06T03:48:10Z</dcterms:modified>
</cp:coreProperties>
</file>